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ber\Desktop\1 Actualziacion de archivos en pagina sir\SOCIAL\EDUCACION\2012\"/>
    </mc:Choice>
  </mc:AlternateContent>
  <xr:revisionPtr revIDLastSave="0" documentId="8_{CF3E06D0-3222-43C1-81D6-0E137314B1BA}" xr6:coauthVersionLast="47" xr6:coauthVersionMax="47" xr10:uidLastSave="{00000000-0000-0000-0000-000000000000}"/>
  <bookViews>
    <workbookView xWindow="20370" yWindow="-120" windowWidth="24240" windowHeight="13020" tabRatio="946"/>
  </bookViews>
  <sheets>
    <sheet name="PRESENTACION DATOS" sheetId="15" r:id="rId1"/>
    <sheet name="Hoja1" sheetId="1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5" l="1"/>
  <c r="G47" i="15"/>
  <c r="D48" i="15"/>
  <c r="D47" i="15"/>
  <c r="D28" i="15"/>
  <c r="D27" i="15"/>
  <c r="G27" i="15"/>
  <c r="G28" i="15"/>
  <c r="G23" i="15"/>
  <c r="D26" i="15"/>
  <c r="G44" i="15"/>
  <c r="G45" i="15"/>
  <c r="G46" i="15"/>
  <c r="D44" i="15"/>
  <c r="D45" i="15"/>
  <c r="D46" i="15"/>
  <c r="G24" i="15"/>
  <c r="G25" i="15"/>
  <c r="G26" i="15"/>
  <c r="D24" i="15"/>
  <c r="D25" i="15"/>
  <c r="D21" i="15"/>
  <c r="D22" i="15"/>
  <c r="D23" i="15"/>
  <c r="D20" i="15"/>
  <c r="G40" i="15"/>
  <c r="G41" i="15"/>
  <c r="G42" i="15"/>
  <c r="G43" i="15"/>
  <c r="D40" i="15"/>
  <c r="D41" i="15"/>
  <c r="D42" i="15"/>
  <c r="D43" i="15"/>
  <c r="D39" i="15"/>
  <c r="D19" i="15"/>
  <c r="G20" i="15"/>
  <c r="G21" i="15"/>
  <c r="G22" i="15"/>
  <c r="G39" i="15"/>
  <c r="G38" i="15"/>
  <c r="D38" i="15"/>
  <c r="G37" i="15"/>
  <c r="D37" i="15"/>
  <c r="G36" i="15"/>
  <c r="D36" i="15"/>
  <c r="G19" i="15"/>
  <c r="G18" i="15"/>
  <c r="D18" i="15"/>
  <c r="G17" i="15"/>
  <c r="D17" i="15"/>
  <c r="G16" i="15"/>
  <c r="D16" i="15"/>
  <c r="D86" i="16"/>
  <c r="E86" i="16"/>
  <c r="B72" i="16"/>
  <c r="C70" i="16" s="1"/>
  <c r="B60" i="16"/>
  <c r="C59" i="16" s="1"/>
  <c r="C58" i="16"/>
  <c r="B47" i="16"/>
  <c r="C46" i="16"/>
  <c r="C45" i="16"/>
  <c r="B34" i="16"/>
  <c r="C33" i="16" s="1"/>
  <c r="B23" i="16"/>
  <c r="B9" i="16"/>
  <c r="C5" i="16" s="1"/>
  <c r="C20" i="16"/>
  <c r="C71" i="16"/>
  <c r="C22" i="16" l="1"/>
  <c r="C6" i="16"/>
  <c r="C8" i="16"/>
  <c r="C32" i="16"/>
  <c r="C21" i="16"/>
  <c r="C19" i="16"/>
  <c r="C7" i="16"/>
</calcChain>
</file>

<file path=xl/sharedStrings.xml><?xml version="1.0" encoding="utf-8"?>
<sst xmlns="http://schemas.openxmlformats.org/spreadsheetml/2006/main" count="61" uniqueCount="27">
  <si>
    <t>PREESCOLAR</t>
  </si>
  <si>
    <t>MEDIA</t>
  </si>
  <si>
    <t>%</t>
  </si>
  <si>
    <t>PRIMARIA</t>
  </si>
  <si>
    <t>SECUNDARIA</t>
  </si>
  <si>
    <t>AÑOS</t>
  </si>
  <si>
    <t>POBLACIÓN EN EDAD ESCOLAR</t>
  </si>
  <si>
    <t>MATRICULADOS</t>
  </si>
  <si>
    <t>I. RESUMEN GENERAL DE LA EDUCACIÓN</t>
  </si>
  <si>
    <t>NIVEL</t>
  </si>
  <si>
    <t xml:space="preserve">POBLACIÓN </t>
  </si>
  <si>
    <t>MATRICULAS</t>
  </si>
  <si>
    <t>OFICIAL</t>
  </si>
  <si>
    <t>NO OFICIAL</t>
  </si>
  <si>
    <t>SECTORES</t>
  </si>
  <si>
    <t>MEDIA VOCACIONAL</t>
  </si>
  <si>
    <t>SUELDO</t>
  </si>
  <si>
    <t>DE EDUCACION</t>
  </si>
  <si>
    <t>1. CONDENSADO MATRICULAS, POBLACION EN EDAD ESCOLAR Y COBERTURA POR NIVELES</t>
  </si>
  <si>
    <t>Continúa</t>
  </si>
  <si>
    <t>Continuación</t>
  </si>
  <si>
    <t>PREESCOLAR  (5 AÑOS)</t>
  </si>
  <si>
    <t>BASICA PRIMARIA  (6-10 AÑOS)</t>
  </si>
  <si>
    <t>BASICA SECUNDARIA  (11-14 AÑOS)</t>
  </si>
  <si>
    <t>MEDIA VOCACIONAL  (15-16 AÑOS)</t>
  </si>
  <si>
    <t>FUENTE: Secretaria de Educación Departamental, Secretarias de Educación Municipal de Neiva y Pitalito - DANE.</t>
  </si>
  <si>
    <t>2000 - 2012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</si>
</sst>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7" formatCode="_ * #,##0.00_ ;_ * \-#,##0.00_ ;_ * &quot;-&quot;??_ ;_ @_ "/>
    <numFmt numFmtId="179" formatCode="_ * #,##0_ ;_ * \-#,##0_ ;_ * &quot;-&quot;??_ ;_ @_ "/>
    <numFmt numFmtId="187" formatCode="#,##0.00;[Red]#,##0.00"/>
  </numFmts>
  <fonts count="10" x14ac:knownFonts="1">
    <font>
      <sz val="10"/>
      <name val="Arial"/>
    </font>
    <font>
      <sz val="10"/>
      <name val="Arial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77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77" fontId="0" fillId="0" borderId="0" xfId="1" applyFont="1"/>
    <xf numFmtId="179" fontId="0" fillId="0" borderId="0" xfId="1" applyNumberFormat="1" applyFont="1"/>
    <xf numFmtId="179" fontId="0" fillId="0" borderId="0" xfId="0" applyNumberFormat="1"/>
    <xf numFmtId="177" fontId="0" fillId="0" borderId="0" xfId="0" applyNumberFormat="1"/>
    <xf numFmtId="2" fontId="0" fillId="0" borderId="0" xfId="0" applyNumberFormat="1"/>
    <xf numFmtId="0" fontId="4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179" fontId="7" fillId="2" borderId="0" xfId="1" applyNumberFormat="1" applyFont="1" applyFill="1" applyBorder="1"/>
    <xf numFmtId="177" fontId="7" fillId="2" borderId="0" xfId="1" applyNumberFormat="1" applyFont="1" applyFill="1" applyBorder="1"/>
    <xf numFmtId="2" fontId="7" fillId="2" borderId="0" xfId="1" applyNumberFormat="1" applyFont="1" applyFill="1" applyBorder="1"/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/>
    <xf numFmtId="179" fontId="4" fillId="2" borderId="0" xfId="1" applyNumberFormat="1" applyFont="1" applyFill="1" applyBorder="1"/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179" fontId="7" fillId="2" borderId="6" xfId="1" quotePrefix="1" applyNumberFormat="1" applyFont="1" applyFill="1" applyBorder="1" applyAlignment="1">
      <alignment horizontal="right" vertical="center"/>
    </xf>
    <xf numFmtId="179" fontId="6" fillId="2" borderId="6" xfId="1" applyNumberFormat="1" applyFont="1" applyFill="1" applyBorder="1" applyAlignment="1">
      <alignment horizontal="right" vertical="center"/>
    </xf>
    <xf numFmtId="2" fontId="7" fillId="0" borderId="7" xfId="0" applyNumberFormat="1" applyFont="1" applyBorder="1" applyAlignment="1">
      <alignment vertical="center"/>
    </xf>
    <xf numFmtId="179" fontId="7" fillId="2" borderId="5" xfId="1" quotePrefix="1" applyNumberFormat="1" applyFont="1" applyFill="1" applyBorder="1" applyAlignment="1">
      <alignment horizontal="left" vertical="center"/>
    </xf>
    <xf numFmtId="177" fontId="7" fillId="0" borderId="7" xfId="0" applyNumberFormat="1" applyFont="1" applyBorder="1" applyAlignment="1">
      <alignment vertical="center"/>
    </xf>
    <xf numFmtId="179" fontId="7" fillId="2" borderId="6" xfId="1" applyNumberFormat="1" applyFont="1" applyFill="1" applyBorder="1" applyAlignment="1">
      <alignment vertical="center"/>
    </xf>
    <xf numFmtId="179" fontId="6" fillId="0" borderId="6" xfId="1" applyNumberFormat="1" applyFont="1" applyBorder="1" applyAlignment="1">
      <alignment vertical="center"/>
    </xf>
    <xf numFmtId="179" fontId="7" fillId="0" borderId="6" xfId="1" applyNumberFormat="1" applyFont="1" applyBorder="1" applyAlignment="1">
      <alignment vertical="center"/>
    </xf>
    <xf numFmtId="179" fontId="7" fillId="0" borderId="5" xfId="1" applyNumberFormat="1" applyFont="1" applyBorder="1" applyAlignment="1">
      <alignment horizontal="left" vertical="center"/>
    </xf>
    <xf numFmtId="179" fontId="7" fillId="2" borderId="5" xfId="1" applyNumberFormat="1" applyFont="1" applyFill="1" applyBorder="1" applyAlignment="1">
      <alignment horizontal="left" vertical="center"/>
    </xf>
    <xf numFmtId="179" fontId="6" fillId="2" borderId="6" xfId="1" applyNumberFormat="1" applyFont="1" applyFill="1" applyBorder="1" applyAlignment="1">
      <alignment vertical="center"/>
    </xf>
    <xf numFmtId="179" fontId="7" fillId="2" borderId="6" xfId="1" applyNumberFormat="1" applyFont="1" applyFill="1" applyBorder="1" applyAlignment="1">
      <alignment horizontal="right" vertical="center"/>
    </xf>
    <xf numFmtId="187" fontId="7" fillId="0" borderId="7" xfId="0" applyNumberFormat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179" fontId="7" fillId="2" borderId="5" xfId="1" quotePrefix="1" applyNumberFormat="1" applyFont="1" applyFill="1" applyBorder="1" applyAlignment="1">
      <alignment horizontal="right" vertical="center"/>
    </xf>
    <xf numFmtId="2" fontId="7" fillId="0" borderId="9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9" fontId="7" fillId="0" borderId="5" xfId="1" applyNumberFormat="1" applyFont="1" applyBorder="1" applyAlignment="1">
      <alignment vertical="center"/>
    </xf>
    <xf numFmtId="177" fontId="7" fillId="2" borderId="7" xfId="1" applyNumberFormat="1" applyFont="1" applyFill="1" applyBorder="1" applyAlignment="1">
      <alignment vertical="center"/>
    </xf>
    <xf numFmtId="179" fontId="7" fillId="2" borderId="5" xfId="1" applyNumberFormat="1" applyFont="1" applyFill="1" applyBorder="1" applyAlignment="1">
      <alignment vertical="center"/>
    </xf>
    <xf numFmtId="2" fontId="7" fillId="2" borderId="9" xfId="1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0" xfId="0" applyFont="1" applyFill="1"/>
    <xf numFmtId="0" fontId="4" fillId="0" borderId="10" xfId="0" applyFont="1" applyFill="1" applyBorder="1" applyAlignment="1">
      <alignment horizontal="center" vertical="center"/>
    </xf>
    <xf numFmtId="179" fontId="4" fillId="0" borderId="0" xfId="0" applyNumberFormat="1" applyFont="1"/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179" fontId="7" fillId="0" borderId="12" xfId="1" applyNumberFormat="1" applyFont="1" applyBorder="1" applyAlignment="1">
      <alignment vertical="center"/>
    </xf>
    <xf numFmtId="179" fontId="7" fillId="0" borderId="13" xfId="1" applyNumberFormat="1" applyFont="1" applyBorder="1" applyAlignment="1">
      <alignment horizontal="left" vertical="center"/>
    </xf>
    <xf numFmtId="179" fontId="7" fillId="2" borderId="12" xfId="1" applyNumberFormat="1" applyFont="1" applyFill="1" applyBorder="1" applyAlignment="1">
      <alignment vertical="center"/>
    </xf>
    <xf numFmtId="177" fontId="7" fillId="2" borderId="14" xfId="1" applyNumberFormat="1" applyFont="1" applyFill="1" applyBorder="1" applyAlignment="1">
      <alignment vertical="center"/>
    </xf>
    <xf numFmtId="179" fontId="7" fillId="2" borderId="13" xfId="1" applyNumberFormat="1" applyFont="1" applyFill="1" applyBorder="1" applyAlignment="1">
      <alignment vertical="center"/>
    </xf>
    <xf numFmtId="2" fontId="7" fillId="0" borderId="14" xfId="0" applyNumberFormat="1" applyFont="1" applyBorder="1" applyAlignment="1">
      <alignment vertical="center"/>
    </xf>
    <xf numFmtId="177" fontId="7" fillId="0" borderId="14" xfId="0" applyNumberFormat="1" applyFont="1" applyBorder="1" applyAlignment="1">
      <alignment vertical="center"/>
    </xf>
    <xf numFmtId="2" fontId="7" fillId="2" borderId="15" xfId="1" applyNumberFormat="1" applyFont="1" applyFill="1" applyBorder="1" applyAlignment="1">
      <alignment vertical="center"/>
    </xf>
    <xf numFmtId="0" fontId="8" fillId="3" borderId="21" xfId="0" applyNumberFormat="1" applyFont="1" applyFill="1" applyBorder="1" applyAlignment="1">
      <alignment horizontal="left" vertical="center"/>
    </xf>
    <xf numFmtId="0" fontId="8" fillId="3" borderId="22" xfId="0" applyNumberFormat="1" applyFont="1" applyFill="1" applyBorder="1" applyAlignment="1">
      <alignment horizontal="left" vertical="center"/>
    </xf>
    <xf numFmtId="0" fontId="8" fillId="3" borderId="23" xfId="0" applyNumberFormat="1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POBLACIÓN EN EDAD ESCOLAR
2002 </a:t>
            </a:r>
          </a:p>
        </c:rich>
      </c:tx>
      <c:layout>
        <c:manualLayout>
          <c:xMode val="edge"/>
          <c:yMode val="edge"/>
          <c:x val="0.21098296238981687"/>
          <c:y val="4.102564102564102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456686146199516"/>
          <c:y val="0.36410438754200491"/>
          <c:w val="0.47109893071900222"/>
          <c:h val="0.3282067718688495"/>
        </c:manualLayout>
      </c:layout>
      <c:pie3DChart>
        <c:varyColors val="1"/>
        <c:ser>
          <c:idx val="0"/>
          <c:order val="0"/>
          <c:tx>
            <c:strRef>
              <c:f>Hoja1!$B$4</c:f>
              <c:strCache>
                <c:ptCount val="1"/>
                <c:pt idx="0">
                  <c:v>POBLACIÓN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CEA-4D2F-A406-54121181339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EA-4D2F-A406-5412118133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EA-4D2F-A406-5412118133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EA-4D2F-A406-54121181339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Hoja1!$A$5:$A$8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Hoja1!$B$5:$B$8</c:f>
              <c:numCache>
                <c:formatCode>_ * #,##0_ ;_ * \-#,##0_ ;_ * "-"??_ ;_ @_ </c:formatCode>
                <c:ptCount val="4"/>
                <c:pt idx="0">
                  <c:v>36516</c:v>
                </c:pt>
                <c:pt idx="1">
                  <c:v>110212</c:v>
                </c:pt>
                <c:pt idx="2">
                  <c:v>85074</c:v>
                </c:pt>
                <c:pt idx="3">
                  <c:v>61333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CEA-4D2F-A406-541211813393}"/>
            </c:ext>
          </c:extLst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CEA-4D2F-A406-54121181339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7CEA-4D2F-A406-54121181339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CEA-4D2F-A406-541211813393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7CEA-4D2F-A406-54121181339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Hoja1!$A$5:$A$8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Hoja1!$C$5:$C$8</c:f>
              <c:numCache>
                <c:formatCode>_ * #,##0.00_ ;_ * \-#,##0.00_ ;_ * "-"??_ ;_ @_ </c:formatCode>
                <c:ptCount val="4"/>
                <c:pt idx="0">
                  <c:v>12.457059034233374</c:v>
                </c:pt>
                <c:pt idx="1">
                  <c:v>37.597693895304211</c:v>
                </c:pt>
                <c:pt idx="2">
                  <c:v>29.022122912651167</c:v>
                </c:pt>
                <c:pt idx="3">
                  <c:v>20.923124157811248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CEA-4D2F-A406-541211813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4450867052023121E-2"/>
          <c:y val="0.85128635843596479"/>
          <c:w val="0.96820960963694569"/>
          <c:h val="0.107692846086546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gradFill rotWithShape="0">
      <a:gsLst>
        <a:gs pos="0">
          <a:srgbClr val="CCFFFF"/>
        </a:gs>
        <a:gs pos="100000">
          <a:srgbClr val="CCFFFF">
            <a:gamma/>
            <a:tint val="87843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MATRICULAS SEGUN NIVEL EDUCATIVO
2002</a:t>
            </a:r>
          </a:p>
        </c:rich>
      </c:tx>
      <c:layout>
        <c:manualLayout>
          <c:xMode val="edge"/>
          <c:yMode val="edge"/>
          <c:x val="0.11607174103237096"/>
          <c:y val="3.98230088495575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4404832835846924"/>
          <c:y val="0.36283264232024837"/>
          <c:w val="0.5208348471064892"/>
          <c:h val="0.30531039414752609"/>
        </c:manualLayout>
      </c:layout>
      <c:pie3DChart>
        <c:varyColors val="1"/>
        <c:ser>
          <c:idx val="0"/>
          <c:order val="0"/>
          <c:tx>
            <c:strRef>
              <c:f>Hoja1!$B$18</c:f>
              <c:strCache>
                <c:ptCount val="1"/>
                <c:pt idx="0">
                  <c:v>MATRICULAS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1AF-4598-BEE4-657439F93B5B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AF-4598-BEE4-657439F93B5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1AF-4598-BEE4-657439F93B5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1AF-4598-BEE4-657439F93B5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Hoja1!$A$19:$A$22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Hoja1!$B$19:$B$22</c:f>
              <c:numCache>
                <c:formatCode>_ * #,##0_ ;_ * \-#,##0_ ;_ * "-"??_ ;_ @_ </c:formatCode>
                <c:ptCount val="4"/>
                <c:pt idx="0">
                  <c:v>18645</c:v>
                </c:pt>
                <c:pt idx="1">
                  <c:v>144391</c:v>
                </c:pt>
                <c:pt idx="2">
                  <c:v>64466</c:v>
                </c:pt>
                <c:pt idx="3">
                  <c:v>19671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1AF-4598-BEE4-657439F93B5B}"/>
            </c:ext>
          </c:extLst>
        </c:ser>
        <c:ser>
          <c:idx val="1"/>
          <c:order val="1"/>
          <c:tx>
            <c:strRef>
              <c:f>Hoja1!$C$18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1AF-4598-BEE4-657439F93B5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6-41AF-4598-BEE4-657439F93B5B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1AF-4598-BEE4-657439F93B5B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41AF-4598-BEE4-657439F93B5B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Hoja1!$A$19:$A$22</c:f>
              <c:strCache>
                <c:ptCount val="4"/>
                <c:pt idx="0">
                  <c:v>PREESCOLAR</c:v>
                </c:pt>
                <c:pt idx="1">
                  <c:v>PRIMARIA</c:v>
                </c:pt>
                <c:pt idx="2">
                  <c:v>SECUNDARIA</c:v>
                </c:pt>
                <c:pt idx="3">
                  <c:v>MEDIA</c:v>
                </c:pt>
              </c:strCache>
            </c:strRef>
          </c:cat>
          <c:val>
            <c:numRef>
              <c:f>Hoja1!$C$19:$C$22</c:f>
              <c:numCache>
                <c:formatCode>_ * #,##0.00_ ;_ * \-#,##0.00_ ;_ * "-"??_ ;_ @_ </c:formatCode>
                <c:ptCount val="4"/>
                <c:pt idx="0">
                  <c:v>6.3605505995531066</c:v>
                </c:pt>
                <c:pt idx="1">
                  <c:v>49.257509338700601</c:v>
                </c:pt>
                <c:pt idx="2">
                  <c:v>21.991914987974823</c:v>
                </c:pt>
                <c:pt idx="3">
                  <c:v>6.7105599808961749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1AF-4598-BEE4-657439F93B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5.3571428571428568E-2"/>
          <c:y val="0.81416115021020596"/>
          <c:w val="0.88095488063992"/>
          <c:h val="0.106194690265486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PREESCOLAR</a:t>
            </a:r>
          </a:p>
        </c:rich>
      </c:tx>
      <c:layout>
        <c:manualLayout>
          <c:xMode val="edge"/>
          <c:yMode val="edge"/>
          <c:x val="0.23780519813072146"/>
          <c:y val="4.61538461538461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3170766200764281"/>
          <c:y val="0.32307854105839873"/>
          <c:w val="0.51219588443794728"/>
          <c:h val="0.33846323348975105"/>
        </c:manualLayout>
      </c:layout>
      <c:pie3DChart>
        <c:varyColors val="1"/>
        <c:ser>
          <c:idx val="0"/>
          <c:order val="0"/>
          <c:tx>
            <c:strRef>
              <c:f>Hoja1!$B$31</c:f>
              <c:strCache>
                <c:ptCount val="1"/>
                <c:pt idx="0">
                  <c:v>PREESCOLAR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C8-4CA9-86C2-B05BC3396CC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2C8-4CA9-86C2-B05BC3396CC4}"/>
              </c:ext>
            </c:extLst>
          </c:dPt>
          <c:dLbls>
            <c:dLbl>
              <c:idx val="0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2C8-4CA9-86C2-B05BC3396CC4}"/>
                </c:ext>
              </c:extLst>
            </c:dLbl>
            <c:dLbl>
              <c:idx val="1"/>
              <c:numFmt formatCode="0.0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42C8-4CA9-86C2-B05BC3396CC4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Hoja1!$A$32:$A$33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Hoja1!$B$32:$B$33</c:f>
              <c:numCache>
                <c:formatCode>_ * #,##0_ ;_ * \-#,##0_ ;_ * "-"??_ ;_ @_ </c:formatCode>
                <c:ptCount val="2"/>
                <c:pt idx="0">
                  <c:v>13354</c:v>
                </c:pt>
                <c:pt idx="1">
                  <c:v>5291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C8-4CA9-86C2-B05BC3396CC4}"/>
            </c:ext>
          </c:extLst>
        </c:ser>
        <c:ser>
          <c:idx val="1"/>
          <c:order val="1"/>
          <c:tx>
            <c:strRef>
              <c:f>Hoja1!$C$31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2C8-4CA9-86C2-B05BC3396CC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42C8-4CA9-86C2-B05BC3396CC4}"/>
              </c:ext>
            </c:extLst>
          </c:dPt>
          <c:cat>
            <c:strRef>
              <c:f>Hoja1!$A$32:$A$33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Hoja1!$C$32:$C$33</c:f>
              <c:numCache>
                <c:formatCode>0.00</c:formatCode>
                <c:ptCount val="2"/>
                <c:pt idx="0">
                  <c:v>71.622418879056056</c:v>
                </c:pt>
                <c:pt idx="1">
                  <c:v>28.377581120943951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C8-4CA9-86C2-B05BC3396C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987836886242878"/>
          <c:y val="0.84615815330775956"/>
          <c:w val="0.59451315536777416"/>
          <c:h val="0.11282105121475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CC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BASICA PRIMARIA</a:t>
            </a:r>
          </a:p>
        </c:rich>
      </c:tx>
      <c:layout>
        <c:manualLayout>
          <c:xMode val="edge"/>
          <c:yMode val="edge"/>
          <c:x val="0.17878851507197965"/>
          <c:y val="5.12820512820512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606121585350334"/>
          <c:y val="0.3282067718688495"/>
          <c:w val="0.61818364756051003"/>
          <c:h val="0.41538669564651265"/>
        </c:manualLayout>
      </c:layout>
      <c:pie3DChart>
        <c:varyColors val="1"/>
        <c:ser>
          <c:idx val="0"/>
          <c:order val="0"/>
          <c:tx>
            <c:strRef>
              <c:f>Hoja1!$B$44</c:f>
              <c:strCache>
                <c:ptCount val="1"/>
                <c:pt idx="0">
                  <c:v>PRIMARIA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B82-46ED-92D4-9E01F00AD8FD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B82-46ED-92D4-9E01F00AD8FD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Hoja1!$A$45:$A$46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Hoja1!$B$45:$B$46</c:f>
              <c:numCache>
                <c:formatCode>_ * #,##0_ ;_ * \-#,##0_ ;_ * "-"??_ ;_ @_ </c:formatCode>
                <c:ptCount val="2"/>
                <c:pt idx="0">
                  <c:v>134105</c:v>
                </c:pt>
                <c:pt idx="1">
                  <c:v>10286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82-46ED-92D4-9E01F00AD8FD}"/>
            </c:ext>
          </c:extLst>
        </c:ser>
        <c:ser>
          <c:idx val="1"/>
          <c:order val="1"/>
          <c:tx>
            <c:strRef>
              <c:f>Hoja1!$C$44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B82-46ED-92D4-9E01F00AD8F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9B82-46ED-92D4-9E01F00AD8F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Hoja1!$A$45:$A$46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Hoja1!$C$45:$C$46</c:f>
              <c:numCache>
                <c:formatCode>0.00</c:formatCode>
                <c:ptCount val="2"/>
                <c:pt idx="0">
                  <c:v>92.876287303225268</c:v>
                </c:pt>
                <c:pt idx="1">
                  <c:v>7.1237126967747297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B82-46ED-92D4-9E01F00AD8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606156048675737"/>
          <c:y val="0.86667097382058012"/>
          <c:w val="0.46969824226517143"/>
          <c:h val="9.23082307019315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CC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BASICA SECUNDARIA</a:t>
            </a:r>
          </a:p>
        </c:rich>
      </c:tx>
      <c:layout>
        <c:manualLayout>
          <c:xMode val="edge"/>
          <c:yMode val="edge"/>
          <c:x val="0.17313432835820897"/>
          <c:y val="4.838709677419354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7313432835821"/>
          <c:y val="0.2957004772580501"/>
          <c:w val="0.5074626865671642"/>
          <c:h val="0.36021694502344287"/>
        </c:manualLayout>
      </c:layout>
      <c:pie3DChart>
        <c:varyColors val="1"/>
        <c:ser>
          <c:idx val="0"/>
          <c:order val="0"/>
          <c:tx>
            <c:strRef>
              <c:f>Hoja1!$B$57</c:f>
              <c:strCache>
                <c:ptCount val="1"/>
                <c:pt idx="0">
                  <c:v>SECUNDARIA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23F-4286-BE0D-661499D52110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23F-4286-BE0D-661499D5211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Hoja1!$A$58:$A$59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Hoja1!$B$58:$B$59</c:f>
              <c:numCache>
                <c:formatCode>_ * #,##0_ ;_ * \-#,##0_ ;_ * "-"??_ ;_ @_ </c:formatCode>
                <c:ptCount val="2"/>
                <c:pt idx="0">
                  <c:v>70830</c:v>
                </c:pt>
                <c:pt idx="1">
                  <c:v>13307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3F-4286-BE0D-661499D52110}"/>
            </c:ext>
          </c:extLst>
        </c:ser>
        <c:ser>
          <c:idx val="1"/>
          <c:order val="1"/>
          <c:tx>
            <c:strRef>
              <c:f>Hoja1!$C$57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23F-4286-BE0D-661499D521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123F-4286-BE0D-661499D5211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Hoja1!$A$58:$A$59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Hoja1!$C$58:$C$59</c:f>
              <c:numCache>
                <c:formatCode>0.00</c:formatCode>
                <c:ptCount val="2"/>
                <c:pt idx="0">
                  <c:v>84.184128266993113</c:v>
                </c:pt>
                <c:pt idx="1">
                  <c:v>15.815871733006881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23F-4286-BE0D-661499D521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477611940298508"/>
          <c:y val="0.83333784889792006"/>
          <c:w val="0.53731343283582089"/>
          <c:h val="9.13984139079389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CC99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EDUCACION MEDIA VOCACIONAL</a:t>
            </a:r>
          </a:p>
        </c:rich>
      </c:tx>
      <c:layout>
        <c:manualLayout>
          <c:xMode val="edge"/>
          <c:yMode val="edge"/>
          <c:x val="0.17771084337349397"/>
          <c:y val="4.568527918781725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277108433734941"/>
          <c:y val="0.30964467005076141"/>
          <c:w val="0.61144578313253017"/>
          <c:h val="0.41116751269035534"/>
        </c:manualLayout>
      </c:layout>
      <c:pie3DChart>
        <c:varyColors val="1"/>
        <c:ser>
          <c:idx val="0"/>
          <c:order val="0"/>
          <c:tx>
            <c:strRef>
              <c:f>Hoja1!$B$69</c:f>
              <c:strCache>
                <c:ptCount val="1"/>
                <c:pt idx="0">
                  <c:v>MEDIA VOCACIONAL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5E9-4222-ACEC-A4ECD6758D01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E9-4222-ACEC-A4ECD6758D0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Hoja1!$A$70:$A$71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Hoja1!$B$70:$B$71</c:f>
              <c:numCache>
                <c:formatCode>_ * #,##0_ ;_ * \-#,##0_ ;_ * "-"??_ ;_ @_ </c:formatCode>
                <c:ptCount val="2"/>
                <c:pt idx="0">
                  <c:v>70830</c:v>
                </c:pt>
                <c:pt idx="1">
                  <c:v>13307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E9-4222-ACEC-A4ECD6758D01}"/>
            </c:ext>
          </c:extLst>
        </c:ser>
        <c:ser>
          <c:idx val="1"/>
          <c:order val="1"/>
          <c:tx>
            <c:strRef>
              <c:f>Hoja1!$C$69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explosion val="36"/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E9-4222-ACEC-A4ECD6758D0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4-25E9-4222-ACEC-A4ECD6758D0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Hoja1!$A$70:$A$71</c:f>
              <c:strCache>
                <c:ptCount val="2"/>
                <c:pt idx="0">
                  <c:v>OFICIAL</c:v>
                </c:pt>
                <c:pt idx="1">
                  <c:v>NO OFICIAL</c:v>
                </c:pt>
              </c:strCache>
            </c:strRef>
          </c:cat>
          <c:val>
            <c:numRef>
              <c:f>Hoja1!$C$70:$C$71</c:f>
              <c:numCache>
                <c:formatCode>0.00</c:formatCode>
                <c:ptCount val="2"/>
                <c:pt idx="0">
                  <c:v>84.184128266993113</c:v>
                </c:pt>
                <c:pt idx="1">
                  <c:v>15.815871733006881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5E9-4222-ACEC-A4ECD6758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301204819277107"/>
          <c:y val="0.86294416243654826"/>
          <c:w val="0.51506024096385539"/>
          <c:h val="8.629441624365485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857250</xdr:colOff>
      <xdr:row>4</xdr:row>
      <xdr:rowOff>238125</xdr:rowOff>
    </xdr:to>
    <xdr:pic>
      <xdr:nvPicPr>
        <xdr:cNvPr id="14338" name="Imagen 2" descr="C:\Users\sir\Downloads\Recurso 7.png">
          <a:extLst>
            <a:ext uri="{FF2B5EF4-FFF2-40B4-BE49-F238E27FC236}">
              <a16:creationId xmlns:a16="http://schemas.microsoft.com/office/drawing/2014/main" id="{BFBAE51E-3594-4661-9DC2-98A6EE3123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4859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85725</xdr:rowOff>
    </xdr:from>
    <xdr:to>
      <xdr:col>7</xdr:col>
      <xdr:colOff>581025</xdr:colOff>
      <xdr:row>14</xdr:row>
      <xdr:rowOff>0</xdr:rowOff>
    </xdr:to>
    <xdr:graphicFrame macro="">
      <xdr:nvGraphicFramePr>
        <xdr:cNvPr id="1311" name="Chart 2">
          <a:extLst>
            <a:ext uri="{FF2B5EF4-FFF2-40B4-BE49-F238E27FC236}">
              <a16:creationId xmlns:a16="http://schemas.microsoft.com/office/drawing/2014/main" id="{6A0E9925-CCCD-4784-8A2C-361E31E046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304800</xdr:colOff>
      <xdr:row>16</xdr:row>
      <xdr:rowOff>28575</xdr:rowOff>
    </xdr:from>
    <xdr:to>
      <xdr:col>7</xdr:col>
      <xdr:colOff>457200</xdr:colOff>
      <xdr:row>29</xdr:row>
      <xdr:rowOff>76200</xdr:rowOff>
    </xdr:to>
    <xdr:graphicFrame macro="">
      <xdr:nvGraphicFramePr>
        <xdr:cNvPr id="1312" name="Chart 3">
          <a:extLst>
            <a:ext uri="{FF2B5EF4-FFF2-40B4-BE49-F238E27FC236}">
              <a16:creationId xmlns:a16="http://schemas.microsoft.com/office/drawing/2014/main" id="{C3503707-2111-4904-BAF0-DA0E9DA502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285750</xdr:colOff>
      <xdr:row>30</xdr:row>
      <xdr:rowOff>142875</xdr:rowOff>
    </xdr:from>
    <xdr:to>
      <xdr:col>7</xdr:col>
      <xdr:colOff>361950</xdr:colOff>
      <xdr:row>42</xdr:row>
      <xdr:rowOff>57150</xdr:rowOff>
    </xdr:to>
    <xdr:graphicFrame macro="">
      <xdr:nvGraphicFramePr>
        <xdr:cNvPr id="1313" name="Chart 5">
          <a:extLst>
            <a:ext uri="{FF2B5EF4-FFF2-40B4-BE49-F238E27FC236}">
              <a16:creationId xmlns:a16="http://schemas.microsoft.com/office/drawing/2014/main" id="{3EEF5584-6A40-4C54-87F0-8E8C0800EF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285750</xdr:colOff>
      <xdr:row>43</xdr:row>
      <xdr:rowOff>114300</xdr:rowOff>
    </xdr:from>
    <xdr:to>
      <xdr:col>7</xdr:col>
      <xdr:colOff>381000</xdr:colOff>
      <xdr:row>55</xdr:row>
      <xdr:rowOff>28575</xdr:rowOff>
    </xdr:to>
    <xdr:graphicFrame macro="">
      <xdr:nvGraphicFramePr>
        <xdr:cNvPr id="1314" name="Chart 7">
          <a:extLst>
            <a:ext uri="{FF2B5EF4-FFF2-40B4-BE49-F238E27FC236}">
              <a16:creationId xmlns:a16="http://schemas.microsoft.com/office/drawing/2014/main" id="{427B476B-1BA7-44E4-8413-D9C95C18E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276225</xdr:colOff>
      <xdr:row>56</xdr:row>
      <xdr:rowOff>19050</xdr:rowOff>
    </xdr:from>
    <xdr:to>
      <xdr:col>7</xdr:col>
      <xdr:colOff>419100</xdr:colOff>
      <xdr:row>67</xdr:row>
      <xdr:rowOff>9525</xdr:rowOff>
    </xdr:to>
    <xdr:graphicFrame macro="">
      <xdr:nvGraphicFramePr>
        <xdr:cNvPr id="1315" name="Chart 8">
          <a:extLst>
            <a:ext uri="{FF2B5EF4-FFF2-40B4-BE49-F238E27FC236}">
              <a16:creationId xmlns:a16="http://schemas.microsoft.com/office/drawing/2014/main" id="{98A7CFF0-4FF2-488D-93DF-04A6362FA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323850</xdr:colOff>
      <xdr:row>68</xdr:row>
      <xdr:rowOff>28575</xdr:rowOff>
    </xdr:from>
    <xdr:to>
      <xdr:col>7</xdr:col>
      <xdr:colOff>438150</xdr:colOff>
      <xdr:row>79</xdr:row>
      <xdr:rowOff>123825</xdr:rowOff>
    </xdr:to>
    <xdr:graphicFrame macro="">
      <xdr:nvGraphicFramePr>
        <xdr:cNvPr id="1316" name="Chart 9">
          <a:extLst>
            <a:ext uri="{FF2B5EF4-FFF2-40B4-BE49-F238E27FC236}">
              <a16:creationId xmlns:a16="http://schemas.microsoft.com/office/drawing/2014/main" id="{8F878933-D8CF-457A-A9A7-CF9DC49A7C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tabSelected="1" view="pageBreakPreview" zoomScaleNormal="100" zoomScaleSheetLayoutView="100" workbookViewId="0">
      <selection activeCell="F15" sqref="F15"/>
    </sheetView>
  </sheetViews>
  <sheetFormatPr defaultColWidth="11.42578125" defaultRowHeight="26.25" x14ac:dyDescent="0.4"/>
  <cols>
    <col min="1" max="1" width="10.42578125" style="1" customWidth="1"/>
    <col min="2" max="2" width="16" style="1" customWidth="1"/>
    <col min="3" max="3" width="17.28515625" style="1" customWidth="1"/>
    <col min="4" max="4" width="9.5703125" style="1" customWidth="1"/>
    <col min="5" max="5" width="16.140625" style="1" customWidth="1"/>
    <col min="6" max="6" width="16.5703125" style="1" customWidth="1"/>
    <col min="7" max="7" width="9.140625" style="1" customWidth="1"/>
    <col min="8" max="9" width="11.42578125" style="1"/>
    <col min="10" max="10" width="12.7109375" style="1" bestFit="1" customWidth="1"/>
    <col min="11" max="11" width="14.42578125" style="1" bestFit="1" customWidth="1"/>
    <col min="12" max="16384" width="11.42578125" style="1"/>
  </cols>
  <sheetData>
    <row r="1" spans="1:8" ht="18.75" customHeight="1" x14ac:dyDescent="0.4"/>
    <row r="2" spans="1:8" ht="18.75" customHeight="1" x14ac:dyDescent="0.4"/>
    <row r="3" spans="1:8" ht="18.75" customHeight="1" x14ac:dyDescent="0.4"/>
    <row r="4" spans="1:8" ht="18.75" customHeight="1" x14ac:dyDescent="0.4"/>
    <row r="5" spans="1:8" ht="18.75" customHeight="1" thickBot="1" x14ac:dyDescent="0.45"/>
    <row r="6" spans="1:8" s="12" customFormat="1" ht="14.25" customHeight="1" thickBot="1" x14ac:dyDescent="0.25">
      <c r="A6" s="77" t="s">
        <v>8</v>
      </c>
      <c r="B6" s="78"/>
      <c r="C6" s="78"/>
      <c r="D6" s="78"/>
      <c r="E6" s="78"/>
      <c r="F6" s="78"/>
      <c r="G6" s="79"/>
    </row>
    <row r="7" spans="1:8" s="12" customFormat="1" ht="4.5" customHeight="1" thickBot="1" x14ac:dyDescent="0.25">
      <c r="A7" s="13"/>
      <c r="B7" s="13"/>
      <c r="C7" s="13"/>
      <c r="D7" s="13"/>
      <c r="E7" s="13"/>
      <c r="F7" s="13"/>
      <c r="G7" s="13"/>
    </row>
    <row r="8" spans="1:8" s="12" customFormat="1" ht="14.25" customHeight="1" x14ac:dyDescent="0.2">
      <c r="A8" s="80" t="s">
        <v>18</v>
      </c>
      <c r="B8" s="81"/>
      <c r="C8" s="81"/>
      <c r="D8" s="81"/>
      <c r="E8" s="81"/>
      <c r="F8" s="81"/>
      <c r="G8" s="82"/>
    </row>
    <row r="9" spans="1:8" s="12" customFormat="1" ht="14.25" customHeight="1" thickBot="1" x14ac:dyDescent="0.25">
      <c r="A9" s="74" t="s">
        <v>17</v>
      </c>
      <c r="B9" s="75"/>
      <c r="C9" s="75"/>
      <c r="D9" s="75"/>
      <c r="E9" s="75"/>
      <c r="F9" s="75"/>
      <c r="G9" s="76"/>
    </row>
    <row r="10" spans="1:8" s="12" customFormat="1" ht="3.75" customHeight="1" thickBot="1" x14ac:dyDescent="0.25">
      <c r="A10" s="13"/>
      <c r="B10" s="13"/>
      <c r="C10" s="13"/>
      <c r="D10" s="13"/>
      <c r="E10" s="13"/>
      <c r="F10" s="13"/>
      <c r="G10" s="13"/>
    </row>
    <row r="11" spans="1:8" s="12" customFormat="1" ht="14.25" customHeight="1" thickBot="1" x14ac:dyDescent="0.25">
      <c r="A11" s="77" t="s">
        <v>26</v>
      </c>
      <c r="B11" s="78"/>
      <c r="C11" s="78"/>
      <c r="D11" s="78"/>
      <c r="E11" s="78"/>
      <c r="F11" s="78"/>
      <c r="G11" s="79"/>
    </row>
    <row r="12" spans="1:8" ht="6.75" customHeight="1" thickBot="1" x14ac:dyDescent="0.45">
      <c r="A12" s="11"/>
      <c r="B12" s="11"/>
      <c r="C12" s="11"/>
      <c r="D12" s="11"/>
      <c r="E12" s="11"/>
      <c r="F12" s="11"/>
      <c r="G12" s="11"/>
    </row>
    <row r="13" spans="1:8" ht="19.5" customHeight="1" x14ac:dyDescent="0.4">
      <c r="A13" s="85" t="s">
        <v>5</v>
      </c>
      <c r="B13" s="87" t="s">
        <v>21</v>
      </c>
      <c r="C13" s="83"/>
      <c r="D13" s="84"/>
      <c r="E13" s="83" t="s">
        <v>22</v>
      </c>
      <c r="F13" s="83"/>
      <c r="G13" s="84"/>
      <c r="H13" s="3"/>
    </row>
    <row r="14" spans="1:8" s="2" customFormat="1" ht="33.75" customHeight="1" x14ac:dyDescent="0.2">
      <c r="A14" s="86"/>
      <c r="B14" s="22" t="s">
        <v>7</v>
      </c>
      <c r="C14" s="23" t="s">
        <v>6</v>
      </c>
      <c r="D14" s="24" t="s">
        <v>2</v>
      </c>
      <c r="E14" s="22" t="s">
        <v>7</v>
      </c>
      <c r="F14" s="23" t="s">
        <v>6</v>
      </c>
      <c r="G14" s="24" t="s">
        <v>2</v>
      </c>
      <c r="H14" s="4"/>
    </row>
    <row r="15" spans="1:8" s="2" customFormat="1" ht="8.25" customHeight="1" x14ac:dyDescent="0.2">
      <c r="A15" s="25"/>
      <c r="B15" s="26"/>
      <c r="C15" s="27"/>
      <c r="D15" s="28"/>
      <c r="E15" s="26"/>
      <c r="F15" s="27"/>
      <c r="G15" s="28"/>
      <c r="H15" s="29"/>
    </row>
    <row r="16" spans="1:8" ht="14.1" customHeight="1" x14ac:dyDescent="0.4">
      <c r="A16" s="30">
        <v>2000</v>
      </c>
      <c r="B16" s="31">
        <v>16180</v>
      </c>
      <c r="C16" s="32">
        <v>24398</v>
      </c>
      <c r="D16" s="33">
        <f t="shared" ref="D16:D28" si="0">+B16/C16*100</f>
        <v>66.31691122223134</v>
      </c>
      <c r="E16" s="34">
        <v>136533</v>
      </c>
      <c r="F16" s="32">
        <v>115587</v>
      </c>
      <c r="G16" s="35">
        <f t="shared" ref="G16:G28" si="1">E16/F16*100</f>
        <v>118.12141503802331</v>
      </c>
      <c r="H16" s="3"/>
    </row>
    <row r="17" spans="1:8" ht="14.1" customHeight="1" x14ac:dyDescent="0.4">
      <c r="A17" s="30">
        <v>2001</v>
      </c>
      <c r="B17" s="36">
        <v>16455</v>
      </c>
      <c r="C17" s="37">
        <v>24291</v>
      </c>
      <c r="D17" s="33">
        <f t="shared" si="0"/>
        <v>67.741138693343217</v>
      </c>
      <c r="E17" s="34">
        <v>129401</v>
      </c>
      <c r="F17" s="32">
        <v>117721</v>
      </c>
      <c r="G17" s="35">
        <f t="shared" si="1"/>
        <v>109.9217641712184</v>
      </c>
      <c r="H17" s="3"/>
    </row>
    <row r="18" spans="1:8" ht="14.1" customHeight="1" x14ac:dyDescent="0.4">
      <c r="A18" s="30">
        <v>2002</v>
      </c>
      <c r="B18" s="38">
        <v>18645</v>
      </c>
      <c r="C18" s="37">
        <v>24173</v>
      </c>
      <c r="D18" s="33">
        <f t="shared" si="0"/>
        <v>77.131510362801464</v>
      </c>
      <c r="E18" s="39">
        <v>144391</v>
      </c>
      <c r="F18" s="37">
        <v>119234</v>
      </c>
      <c r="G18" s="35">
        <f t="shared" si="1"/>
        <v>121.09884764412836</v>
      </c>
      <c r="H18" s="3"/>
    </row>
    <row r="19" spans="1:8" ht="14.1" customHeight="1" x14ac:dyDescent="0.4">
      <c r="A19" s="30">
        <v>2003</v>
      </c>
      <c r="B19" s="36">
        <v>20870</v>
      </c>
      <c r="C19" s="37">
        <v>24007</v>
      </c>
      <c r="D19" s="33">
        <f t="shared" si="0"/>
        <v>86.932977881451251</v>
      </c>
      <c r="E19" s="40">
        <v>144395</v>
      </c>
      <c r="F19" s="41">
        <v>119998</v>
      </c>
      <c r="G19" s="35">
        <f t="shared" si="1"/>
        <v>120.3311721862031</v>
      </c>
      <c r="H19" s="3"/>
    </row>
    <row r="20" spans="1:8" ht="14.1" customHeight="1" x14ac:dyDescent="0.4">
      <c r="A20" s="30">
        <v>2004</v>
      </c>
      <c r="B20" s="31">
        <v>21015</v>
      </c>
      <c r="C20" s="32">
        <v>23793</v>
      </c>
      <c r="D20" s="33">
        <f t="shared" si="0"/>
        <v>88.324297062161136</v>
      </c>
      <c r="E20" s="34">
        <v>146003</v>
      </c>
      <c r="F20" s="32">
        <v>119967</v>
      </c>
      <c r="G20" s="35">
        <f t="shared" si="1"/>
        <v>121.70263489126177</v>
      </c>
      <c r="H20" s="3"/>
    </row>
    <row r="21" spans="1:8" ht="14.1" customHeight="1" x14ac:dyDescent="0.4">
      <c r="A21" s="30">
        <v>2005</v>
      </c>
      <c r="B21" s="31">
        <v>21100</v>
      </c>
      <c r="C21" s="42">
        <v>23569</v>
      </c>
      <c r="D21" s="43">
        <f t="shared" si="0"/>
        <v>89.524375238660951</v>
      </c>
      <c r="E21" s="34">
        <v>137284</v>
      </c>
      <c r="F21" s="42">
        <v>119319</v>
      </c>
      <c r="G21" s="35">
        <f t="shared" si="1"/>
        <v>115.0562777093338</v>
      </c>
      <c r="H21" s="3"/>
    </row>
    <row r="22" spans="1:8" ht="14.1" customHeight="1" x14ac:dyDescent="0.4">
      <c r="A22" s="30">
        <v>2006</v>
      </c>
      <c r="B22" s="36">
        <v>21574</v>
      </c>
      <c r="C22" s="38">
        <v>23500</v>
      </c>
      <c r="D22" s="43">
        <f t="shared" si="0"/>
        <v>91.804255319148936</v>
      </c>
      <c r="E22" s="34">
        <v>132768</v>
      </c>
      <c r="F22" s="42">
        <v>119628</v>
      </c>
      <c r="G22" s="35">
        <f t="shared" si="1"/>
        <v>110.98405055672585</v>
      </c>
      <c r="H22" s="3"/>
    </row>
    <row r="23" spans="1:8" ht="14.1" customHeight="1" x14ac:dyDescent="0.4">
      <c r="A23" s="30">
        <v>2007</v>
      </c>
      <c r="B23" s="38">
        <v>21237</v>
      </c>
      <c r="C23" s="38">
        <v>23148</v>
      </c>
      <c r="D23" s="33">
        <f t="shared" si="0"/>
        <v>91.744427164333857</v>
      </c>
      <c r="E23" s="39">
        <v>132052</v>
      </c>
      <c r="F23" s="38">
        <v>119215</v>
      </c>
      <c r="G23" s="35">
        <f>E23/F23*100</f>
        <v>110.76794027597199</v>
      </c>
      <c r="H23" s="3"/>
    </row>
    <row r="24" spans="1:8" ht="14.1" customHeight="1" x14ac:dyDescent="0.4">
      <c r="A24" s="30">
        <v>2008</v>
      </c>
      <c r="B24" s="38">
        <v>19395</v>
      </c>
      <c r="C24" s="38">
        <v>22855</v>
      </c>
      <c r="D24" s="33">
        <f t="shared" si="0"/>
        <v>84.861080726318093</v>
      </c>
      <c r="E24" s="39">
        <v>125894</v>
      </c>
      <c r="F24" s="38">
        <v>117945</v>
      </c>
      <c r="G24" s="35">
        <f t="shared" si="1"/>
        <v>106.7395820085633</v>
      </c>
      <c r="H24" s="3"/>
    </row>
    <row r="25" spans="1:8" ht="14.1" customHeight="1" x14ac:dyDescent="0.4">
      <c r="A25" s="30">
        <v>2009</v>
      </c>
      <c r="B25" s="38">
        <v>21914</v>
      </c>
      <c r="C25" s="38">
        <v>22590</v>
      </c>
      <c r="D25" s="33">
        <f t="shared" si="0"/>
        <v>97.007525453740598</v>
      </c>
      <c r="E25" s="39">
        <v>125103</v>
      </c>
      <c r="F25" s="38">
        <v>116286</v>
      </c>
      <c r="G25" s="35">
        <f t="shared" si="1"/>
        <v>107.58216810278107</v>
      </c>
      <c r="H25" s="3"/>
    </row>
    <row r="26" spans="1:8" ht="14.1" customHeight="1" x14ac:dyDescent="0.4">
      <c r="A26" s="30">
        <v>2010</v>
      </c>
      <c r="B26" s="38">
        <v>21109</v>
      </c>
      <c r="C26" s="38">
        <v>22447</v>
      </c>
      <c r="D26" s="33">
        <f t="shared" si="0"/>
        <v>94.039292555798099</v>
      </c>
      <c r="E26" s="39">
        <v>122829</v>
      </c>
      <c r="F26" s="38">
        <v>114663</v>
      </c>
      <c r="G26" s="35">
        <f t="shared" si="1"/>
        <v>107.12173935794458</v>
      </c>
      <c r="H26" s="3"/>
    </row>
    <row r="27" spans="1:8" ht="14.1" customHeight="1" x14ac:dyDescent="0.4">
      <c r="A27" s="44">
        <v>2011</v>
      </c>
      <c r="B27" s="38">
        <v>21687</v>
      </c>
      <c r="C27" s="38">
        <v>22436</v>
      </c>
      <c r="D27" s="33">
        <f t="shared" si="0"/>
        <v>96.661615261187379</v>
      </c>
      <c r="E27" s="39">
        <v>119379</v>
      </c>
      <c r="F27" s="38">
        <v>113424</v>
      </c>
      <c r="G27" s="35">
        <f t="shared" si="1"/>
        <v>105.25021159542953</v>
      </c>
      <c r="H27" s="3"/>
    </row>
    <row r="28" spans="1:8" ht="13.5" customHeight="1" thickBot="1" x14ac:dyDescent="0.45">
      <c r="A28" s="62">
        <v>2012</v>
      </c>
      <c r="B28" s="63">
        <v>22715</v>
      </c>
      <c r="C28" s="63">
        <v>22447</v>
      </c>
      <c r="D28" s="68">
        <f t="shared" si="0"/>
        <v>101.19392346416004</v>
      </c>
      <c r="E28" s="64">
        <v>117125</v>
      </c>
      <c r="F28" s="63">
        <v>112645</v>
      </c>
      <c r="G28" s="69">
        <f t="shared" si="1"/>
        <v>103.97709618713658</v>
      </c>
      <c r="H28" s="3"/>
    </row>
    <row r="29" spans="1:8" ht="18" customHeight="1" x14ac:dyDescent="0.4">
      <c r="A29" s="11"/>
      <c r="B29" s="11"/>
      <c r="C29" s="11"/>
      <c r="D29" s="11"/>
      <c r="E29" s="11"/>
      <c r="F29" s="18"/>
      <c r="G29" s="19" t="s">
        <v>19</v>
      </c>
      <c r="H29" s="3"/>
    </row>
    <row r="30" spans="1:8" ht="14.25" customHeight="1" x14ac:dyDescent="0.4">
      <c r="A30" s="57"/>
      <c r="B30" s="57"/>
      <c r="C30" s="57"/>
      <c r="D30" s="57"/>
      <c r="E30" s="58"/>
      <c r="F30" s="59"/>
      <c r="G30" s="60"/>
      <c r="H30" s="3"/>
    </row>
    <row r="31" spans="1:8" ht="15" customHeight="1" x14ac:dyDescent="0.4">
      <c r="A31" s="57"/>
      <c r="B31" s="61"/>
      <c r="C31" s="61"/>
      <c r="D31" s="57"/>
      <c r="E31" s="57"/>
      <c r="F31" s="58"/>
      <c r="G31" s="57"/>
      <c r="H31" s="3"/>
    </row>
    <row r="32" spans="1:8" ht="19.5" customHeight="1" thickBot="1" x14ac:dyDescent="0.45">
      <c r="A32" s="20" t="s">
        <v>20</v>
      </c>
      <c r="B32" s="11"/>
      <c r="C32" s="11"/>
      <c r="D32" s="11"/>
      <c r="E32" s="11"/>
      <c r="F32" s="11"/>
      <c r="G32" s="11"/>
      <c r="H32" s="3"/>
    </row>
    <row r="33" spans="1:8" ht="19.5" customHeight="1" x14ac:dyDescent="0.4">
      <c r="A33" s="85" t="s">
        <v>5</v>
      </c>
      <c r="B33" s="83" t="s">
        <v>23</v>
      </c>
      <c r="C33" s="83"/>
      <c r="D33" s="84"/>
      <c r="E33" s="83" t="s">
        <v>24</v>
      </c>
      <c r="F33" s="83"/>
      <c r="G33" s="84"/>
      <c r="H33" s="3"/>
    </row>
    <row r="34" spans="1:8" ht="33.75" customHeight="1" x14ac:dyDescent="0.4">
      <c r="A34" s="86"/>
      <c r="B34" s="22" t="s">
        <v>7</v>
      </c>
      <c r="C34" s="23" t="s">
        <v>6</v>
      </c>
      <c r="D34" s="24" t="s">
        <v>2</v>
      </c>
      <c r="E34" s="22" t="s">
        <v>7</v>
      </c>
      <c r="F34" s="23" t="s">
        <v>6</v>
      </c>
      <c r="G34" s="24" t="s">
        <v>2</v>
      </c>
      <c r="H34" s="3"/>
    </row>
    <row r="35" spans="1:8" s="54" customFormat="1" ht="10.5" customHeight="1" x14ac:dyDescent="0.4">
      <c r="A35" s="55"/>
      <c r="B35" s="26"/>
      <c r="C35" s="27"/>
      <c r="D35" s="28"/>
      <c r="E35" s="26"/>
      <c r="F35" s="27"/>
      <c r="G35" s="52"/>
      <c r="H35" s="53"/>
    </row>
    <row r="36" spans="1:8" s="12" customFormat="1" ht="14.1" customHeight="1" x14ac:dyDescent="0.2">
      <c r="A36" s="44">
        <v>2000</v>
      </c>
      <c r="B36" s="31">
        <v>59424</v>
      </c>
      <c r="C36" s="32">
        <v>81308</v>
      </c>
      <c r="D36" s="35">
        <f t="shared" ref="D36:D48" si="2">+B36/C36*100</f>
        <v>73.08505928075958</v>
      </c>
      <c r="E36" s="45">
        <v>20632</v>
      </c>
      <c r="F36" s="32">
        <v>37394</v>
      </c>
      <c r="G36" s="46">
        <f t="shared" ref="G36:G48" si="3">+E36/F36*100</f>
        <v>55.174626945499284</v>
      </c>
      <c r="H36" s="47"/>
    </row>
    <row r="37" spans="1:8" s="12" customFormat="1" ht="14.1" customHeight="1" x14ac:dyDescent="0.2">
      <c r="A37" s="44">
        <v>2001</v>
      </c>
      <c r="B37" s="31">
        <v>60315</v>
      </c>
      <c r="C37" s="32">
        <v>83255</v>
      </c>
      <c r="D37" s="35">
        <f t="shared" si="2"/>
        <v>72.446099333373368</v>
      </c>
      <c r="E37" s="45">
        <v>19990</v>
      </c>
      <c r="F37" s="32">
        <v>38149</v>
      </c>
      <c r="G37" s="46">
        <f t="shared" si="3"/>
        <v>52.399800781147611</v>
      </c>
      <c r="H37" s="47"/>
    </row>
    <row r="38" spans="1:8" s="12" customFormat="1" ht="14.1" customHeight="1" x14ac:dyDescent="0.2">
      <c r="A38" s="44">
        <v>2002</v>
      </c>
      <c r="B38" s="38">
        <v>64466</v>
      </c>
      <c r="C38" s="37">
        <v>85560</v>
      </c>
      <c r="D38" s="35">
        <f t="shared" si="2"/>
        <v>75.345956054230939</v>
      </c>
      <c r="E38" s="48">
        <v>19671</v>
      </c>
      <c r="F38" s="37">
        <v>38907</v>
      </c>
      <c r="G38" s="46">
        <f t="shared" si="3"/>
        <v>50.559025368185672</v>
      </c>
      <c r="H38" s="47"/>
    </row>
    <row r="39" spans="1:8" s="12" customFormat="1" ht="14.1" customHeight="1" x14ac:dyDescent="0.2">
      <c r="A39" s="44">
        <v>2003</v>
      </c>
      <c r="B39" s="36">
        <v>63545</v>
      </c>
      <c r="C39" s="41">
        <v>88107</v>
      </c>
      <c r="D39" s="49">
        <f t="shared" si="2"/>
        <v>72.122532829400626</v>
      </c>
      <c r="E39" s="50">
        <v>17546</v>
      </c>
      <c r="F39" s="41">
        <v>39727</v>
      </c>
      <c r="G39" s="51">
        <f t="shared" si="3"/>
        <v>44.166435925189418</v>
      </c>
      <c r="H39" s="47"/>
    </row>
    <row r="40" spans="1:8" s="12" customFormat="1" ht="14.1" customHeight="1" x14ac:dyDescent="0.2">
      <c r="A40" s="44">
        <v>2004</v>
      </c>
      <c r="B40" s="31">
        <v>68931</v>
      </c>
      <c r="C40" s="32">
        <v>90612</v>
      </c>
      <c r="D40" s="49">
        <f t="shared" si="2"/>
        <v>76.072705601907032</v>
      </c>
      <c r="E40" s="45">
        <v>19245</v>
      </c>
      <c r="F40" s="32">
        <v>40808</v>
      </c>
      <c r="G40" s="51">
        <f t="shared" si="3"/>
        <v>47.159870613605179</v>
      </c>
      <c r="H40" s="47"/>
    </row>
    <row r="41" spans="1:8" s="12" customFormat="1" ht="14.1" customHeight="1" x14ac:dyDescent="0.2">
      <c r="A41" s="44">
        <v>2005</v>
      </c>
      <c r="B41" s="31">
        <v>70207</v>
      </c>
      <c r="C41" s="42">
        <v>92632</v>
      </c>
      <c r="D41" s="49">
        <f t="shared" si="2"/>
        <v>75.791303221348997</v>
      </c>
      <c r="E41" s="45">
        <v>19719</v>
      </c>
      <c r="F41" s="42">
        <v>42080</v>
      </c>
      <c r="G41" s="51">
        <f t="shared" si="3"/>
        <v>46.860741444866925</v>
      </c>
      <c r="H41" s="47"/>
    </row>
    <row r="42" spans="1:8" s="12" customFormat="1" ht="14.1" customHeight="1" x14ac:dyDescent="0.2">
      <c r="A42" s="44">
        <v>2006</v>
      </c>
      <c r="B42" s="31">
        <v>62855</v>
      </c>
      <c r="C42" s="42">
        <v>94012</v>
      </c>
      <c r="D42" s="49">
        <f t="shared" si="2"/>
        <v>66.858486150704167</v>
      </c>
      <c r="E42" s="45">
        <v>21809</v>
      </c>
      <c r="F42" s="42">
        <v>43368</v>
      </c>
      <c r="G42" s="51">
        <f t="shared" si="3"/>
        <v>50.288230953698573</v>
      </c>
      <c r="H42" s="47"/>
    </row>
    <row r="43" spans="1:8" s="12" customFormat="1" ht="14.1" customHeight="1" x14ac:dyDescent="0.2">
      <c r="A43" s="44">
        <v>2007</v>
      </c>
      <c r="B43" s="31">
        <v>72897</v>
      </c>
      <c r="C43" s="42">
        <v>94894</v>
      </c>
      <c r="D43" s="49">
        <f t="shared" si="2"/>
        <v>76.819398486732553</v>
      </c>
      <c r="E43" s="45">
        <v>21173</v>
      </c>
      <c r="F43" s="42">
        <v>44685</v>
      </c>
      <c r="G43" s="51">
        <f t="shared" si="3"/>
        <v>47.382790645630521</v>
      </c>
      <c r="H43" s="47"/>
    </row>
    <row r="44" spans="1:8" s="12" customFormat="1" ht="14.1" customHeight="1" x14ac:dyDescent="0.2">
      <c r="A44" s="30">
        <v>2008</v>
      </c>
      <c r="B44" s="31">
        <v>74166</v>
      </c>
      <c r="C44" s="42">
        <v>95277</v>
      </c>
      <c r="D44" s="49">
        <f t="shared" si="2"/>
        <v>77.842501338203334</v>
      </c>
      <c r="E44" s="45">
        <v>21088</v>
      </c>
      <c r="F44" s="42">
        <v>45874</v>
      </c>
      <c r="G44" s="51">
        <f t="shared" si="3"/>
        <v>45.969394428216418</v>
      </c>
      <c r="H44" s="47"/>
    </row>
    <row r="45" spans="1:8" s="12" customFormat="1" ht="14.1" customHeight="1" x14ac:dyDescent="0.2">
      <c r="A45" s="30">
        <v>2009</v>
      </c>
      <c r="B45" s="31">
        <v>72077</v>
      </c>
      <c r="C45" s="42">
        <v>95123</v>
      </c>
      <c r="D45" s="49">
        <f t="shared" si="2"/>
        <v>75.772420970743156</v>
      </c>
      <c r="E45" s="45">
        <v>20475</v>
      </c>
      <c r="F45" s="42">
        <v>46635</v>
      </c>
      <c r="G45" s="51">
        <f t="shared" si="3"/>
        <v>43.904792537793504</v>
      </c>
      <c r="H45" s="47"/>
    </row>
    <row r="46" spans="1:8" s="12" customFormat="1" ht="14.1" customHeight="1" x14ac:dyDescent="0.2">
      <c r="A46" s="30">
        <v>2010</v>
      </c>
      <c r="B46" s="31">
        <v>79159</v>
      </c>
      <c r="C46" s="42">
        <v>94429</v>
      </c>
      <c r="D46" s="49">
        <f t="shared" si="2"/>
        <v>83.829120291435899</v>
      </c>
      <c r="E46" s="45">
        <v>23525</v>
      </c>
      <c r="F46" s="42">
        <v>46845</v>
      </c>
      <c r="G46" s="51">
        <f t="shared" si="3"/>
        <v>50.218806702956563</v>
      </c>
      <c r="H46" s="47"/>
    </row>
    <row r="47" spans="1:8" s="12" customFormat="1" ht="14.1" customHeight="1" x14ac:dyDescent="0.2">
      <c r="A47" s="44">
        <v>2011</v>
      </c>
      <c r="B47" s="31">
        <v>78816</v>
      </c>
      <c r="C47" s="42">
        <v>93357</v>
      </c>
      <c r="D47" s="49">
        <f t="shared" si="2"/>
        <v>84.42430669365983</v>
      </c>
      <c r="E47" s="45">
        <v>23785</v>
      </c>
      <c r="F47" s="42">
        <v>46739</v>
      </c>
      <c r="G47" s="51">
        <f t="shared" si="3"/>
        <v>50.888979225058307</v>
      </c>
      <c r="H47" s="47"/>
    </row>
    <row r="48" spans="1:8" ht="13.5" customHeight="1" thickBot="1" x14ac:dyDescent="0.45">
      <c r="A48" s="62">
        <v>2012</v>
      </c>
      <c r="B48" s="65">
        <v>76173</v>
      </c>
      <c r="C48" s="65">
        <v>92078</v>
      </c>
      <c r="D48" s="66">
        <f t="shared" si="2"/>
        <v>82.726601359716767</v>
      </c>
      <c r="E48" s="67">
        <v>23237</v>
      </c>
      <c r="F48" s="65">
        <v>46408</v>
      </c>
      <c r="G48" s="70">
        <f t="shared" si="3"/>
        <v>50.071108429581102</v>
      </c>
      <c r="H48" s="3"/>
    </row>
    <row r="49" spans="1:8" ht="6.75" customHeight="1" thickBot="1" x14ac:dyDescent="0.45">
      <c r="A49" s="14"/>
      <c r="B49" s="21"/>
      <c r="C49" s="15"/>
      <c r="D49" s="16"/>
      <c r="E49" s="21"/>
      <c r="F49" s="15"/>
      <c r="G49" s="17"/>
      <c r="H49" s="3"/>
    </row>
    <row r="50" spans="1:8" ht="22.5" customHeight="1" thickBot="1" x14ac:dyDescent="0.45">
      <c r="A50" s="71" t="s">
        <v>25</v>
      </c>
      <c r="B50" s="72"/>
      <c r="C50" s="72"/>
      <c r="D50" s="72"/>
      <c r="E50" s="72"/>
      <c r="F50" s="72"/>
      <c r="G50" s="73"/>
      <c r="H50" s="3"/>
    </row>
    <row r="51" spans="1:8" x14ac:dyDescent="0.4">
      <c r="A51" s="11"/>
      <c r="B51" s="11"/>
      <c r="C51" s="11"/>
      <c r="D51" s="11"/>
      <c r="E51" s="11"/>
      <c r="F51" s="56"/>
      <c r="G51" s="11"/>
      <c r="H51" s="3"/>
    </row>
    <row r="52" spans="1:8" x14ac:dyDescent="0.4">
      <c r="A52" s="11"/>
      <c r="B52" s="11"/>
      <c r="C52" s="11"/>
      <c r="D52" s="11"/>
      <c r="E52" s="11"/>
      <c r="F52" s="56"/>
      <c r="G52" s="11"/>
      <c r="H52" s="3"/>
    </row>
    <row r="53" spans="1:8" x14ac:dyDescent="0.4">
      <c r="A53" s="11"/>
      <c r="B53" s="11"/>
      <c r="C53" s="11"/>
      <c r="D53" s="11"/>
      <c r="E53" s="11"/>
      <c r="F53" s="11"/>
      <c r="G53" s="11"/>
      <c r="H53" s="3"/>
    </row>
    <row r="54" spans="1:8" x14ac:dyDescent="0.4">
      <c r="A54" s="11"/>
      <c r="B54" s="11"/>
      <c r="C54" s="11"/>
      <c r="D54" s="11"/>
      <c r="E54" s="11"/>
      <c r="F54" s="11"/>
      <c r="G54" s="11"/>
      <c r="H54" s="3"/>
    </row>
    <row r="55" spans="1:8" x14ac:dyDescent="0.4">
      <c r="A55" s="11"/>
      <c r="B55" s="11"/>
      <c r="C55" s="11"/>
      <c r="D55" s="11"/>
      <c r="E55" s="11"/>
      <c r="F55" s="11"/>
      <c r="G55" s="11"/>
      <c r="H55" s="3"/>
    </row>
    <row r="56" spans="1:8" x14ac:dyDescent="0.4">
      <c r="A56" s="11"/>
      <c r="B56" s="11"/>
      <c r="C56" s="11"/>
      <c r="D56" s="11"/>
      <c r="E56" s="11"/>
      <c r="F56" s="11"/>
      <c r="G56" s="11"/>
      <c r="H56" s="3"/>
    </row>
    <row r="57" spans="1:8" x14ac:dyDescent="0.4">
      <c r="A57" s="11"/>
      <c r="B57" s="11"/>
      <c r="C57" s="11"/>
      <c r="D57" s="11"/>
      <c r="E57" s="11"/>
      <c r="F57" s="11"/>
      <c r="G57" s="11"/>
      <c r="H57" s="3"/>
    </row>
    <row r="58" spans="1:8" x14ac:dyDescent="0.4">
      <c r="A58" s="11"/>
      <c r="B58" s="11"/>
      <c r="C58" s="11"/>
      <c r="D58" s="11"/>
      <c r="E58" s="11"/>
      <c r="F58" s="11"/>
      <c r="G58" s="11"/>
      <c r="H58" s="3"/>
    </row>
    <row r="59" spans="1:8" x14ac:dyDescent="0.4">
      <c r="A59" s="11"/>
      <c r="B59" s="11"/>
      <c r="C59" s="11"/>
      <c r="D59" s="11"/>
      <c r="E59" s="11"/>
      <c r="F59" s="11"/>
      <c r="G59" s="11"/>
      <c r="H59" s="3"/>
    </row>
    <row r="60" spans="1:8" x14ac:dyDescent="0.4">
      <c r="A60" s="11"/>
      <c r="B60" s="11"/>
      <c r="C60" s="11"/>
      <c r="D60" s="11"/>
      <c r="E60" s="11"/>
      <c r="F60" s="11"/>
      <c r="G60" s="11"/>
      <c r="H60" s="3"/>
    </row>
    <row r="61" spans="1:8" x14ac:dyDescent="0.4">
      <c r="A61" s="11"/>
      <c r="B61" s="11"/>
      <c r="C61" s="11"/>
      <c r="D61" s="11"/>
      <c r="E61" s="11"/>
      <c r="F61" s="11"/>
      <c r="G61" s="11"/>
      <c r="H61" s="3"/>
    </row>
    <row r="62" spans="1:8" x14ac:dyDescent="0.4">
      <c r="A62" s="11"/>
      <c r="B62" s="11"/>
      <c r="C62" s="11"/>
      <c r="D62" s="11"/>
      <c r="E62" s="11"/>
      <c r="F62" s="11"/>
      <c r="G62" s="11"/>
      <c r="H62" s="3"/>
    </row>
    <row r="63" spans="1:8" x14ac:dyDescent="0.4">
      <c r="A63" s="11"/>
      <c r="B63" s="11"/>
      <c r="C63" s="11"/>
      <c r="D63" s="11"/>
      <c r="E63" s="11"/>
      <c r="F63" s="11"/>
      <c r="G63" s="11"/>
      <c r="H63" s="3"/>
    </row>
    <row r="64" spans="1:8" x14ac:dyDescent="0.4">
      <c r="A64" s="11"/>
      <c r="B64" s="11"/>
      <c r="C64" s="11"/>
      <c r="D64" s="11"/>
      <c r="E64" s="11"/>
      <c r="F64" s="11"/>
      <c r="G64" s="11"/>
      <c r="H64" s="3"/>
    </row>
    <row r="65" spans="1:8" x14ac:dyDescent="0.4">
      <c r="A65" s="11"/>
      <c r="B65" s="11"/>
      <c r="C65" s="11"/>
      <c r="D65" s="11"/>
      <c r="E65" s="11"/>
      <c r="F65" s="11"/>
      <c r="G65" s="11"/>
      <c r="H65" s="3"/>
    </row>
    <row r="66" spans="1:8" x14ac:dyDescent="0.4">
      <c r="A66" s="11"/>
      <c r="B66" s="11"/>
      <c r="C66" s="11"/>
      <c r="D66" s="11"/>
      <c r="E66" s="11"/>
      <c r="F66" s="11"/>
      <c r="G66" s="11"/>
      <c r="H66" s="3"/>
    </row>
    <row r="67" spans="1:8" x14ac:dyDescent="0.4">
      <c r="A67" s="11"/>
      <c r="B67" s="11"/>
      <c r="C67" s="11"/>
      <c r="D67" s="11"/>
      <c r="E67" s="11"/>
      <c r="F67" s="11"/>
      <c r="G67" s="11"/>
      <c r="H67" s="3"/>
    </row>
    <row r="68" spans="1:8" x14ac:dyDescent="0.4">
      <c r="A68" s="11"/>
      <c r="B68" s="11"/>
      <c r="C68" s="11"/>
      <c r="D68" s="11"/>
      <c r="E68" s="11"/>
      <c r="F68" s="11"/>
      <c r="G68" s="11"/>
      <c r="H68" s="3"/>
    </row>
    <row r="69" spans="1:8" x14ac:dyDescent="0.4">
      <c r="A69" s="11"/>
      <c r="B69" s="11"/>
      <c r="C69" s="11"/>
      <c r="D69" s="11"/>
      <c r="E69" s="11"/>
      <c r="F69" s="11"/>
      <c r="G69" s="11"/>
      <c r="H69" s="3"/>
    </row>
    <row r="70" spans="1:8" x14ac:dyDescent="0.4">
      <c r="A70" s="11"/>
      <c r="B70" s="11"/>
      <c r="C70" s="11"/>
      <c r="D70" s="11"/>
      <c r="E70" s="11"/>
      <c r="F70" s="11"/>
      <c r="G70" s="11"/>
      <c r="H70" s="3"/>
    </row>
    <row r="71" spans="1:8" x14ac:dyDescent="0.4">
      <c r="A71" s="11"/>
      <c r="B71" s="11"/>
      <c r="C71" s="11"/>
      <c r="D71" s="11"/>
      <c r="E71" s="11"/>
      <c r="F71" s="11"/>
      <c r="G71" s="11"/>
      <c r="H71" s="3"/>
    </row>
    <row r="72" spans="1:8" x14ac:dyDescent="0.4">
      <c r="A72" s="11"/>
      <c r="B72" s="11"/>
      <c r="C72" s="11"/>
      <c r="D72" s="11"/>
      <c r="E72" s="11"/>
      <c r="F72" s="11"/>
      <c r="G72" s="11"/>
    </row>
    <row r="73" spans="1:8" x14ac:dyDescent="0.4">
      <c r="A73" s="11"/>
      <c r="B73" s="11"/>
      <c r="C73" s="11"/>
      <c r="D73" s="11"/>
      <c r="E73" s="11"/>
      <c r="F73" s="11"/>
      <c r="G73" s="11"/>
    </row>
    <row r="74" spans="1:8" x14ac:dyDescent="0.4">
      <c r="A74" s="11"/>
      <c r="B74" s="11"/>
      <c r="C74" s="11"/>
      <c r="D74" s="11"/>
      <c r="E74" s="11"/>
      <c r="F74" s="11"/>
      <c r="G74" s="11"/>
    </row>
    <row r="75" spans="1:8" x14ac:dyDescent="0.4">
      <c r="A75" s="11"/>
      <c r="B75" s="11"/>
      <c r="C75" s="11"/>
      <c r="D75" s="11"/>
      <c r="E75" s="11"/>
      <c r="F75" s="11"/>
      <c r="G75" s="11"/>
    </row>
    <row r="76" spans="1:8" x14ac:dyDescent="0.4">
      <c r="A76" s="11"/>
      <c r="B76" s="11"/>
      <c r="C76" s="11"/>
      <c r="D76" s="11"/>
      <c r="E76" s="11"/>
      <c r="F76" s="11"/>
      <c r="G76" s="11"/>
    </row>
    <row r="77" spans="1:8" x14ac:dyDescent="0.4">
      <c r="A77" s="11"/>
      <c r="B77" s="11"/>
      <c r="C77" s="11"/>
      <c r="D77" s="11"/>
      <c r="E77" s="11"/>
      <c r="F77" s="11"/>
      <c r="G77" s="11"/>
    </row>
    <row r="78" spans="1:8" x14ac:dyDescent="0.4">
      <c r="A78" s="11"/>
      <c r="B78" s="11"/>
      <c r="C78" s="11"/>
      <c r="D78" s="11"/>
      <c r="E78" s="11"/>
      <c r="F78" s="11"/>
      <c r="G78" s="11"/>
    </row>
  </sheetData>
  <mergeCells count="11">
    <mergeCell ref="E13:G13"/>
    <mergeCell ref="A50:G50"/>
    <mergeCell ref="A9:G9"/>
    <mergeCell ref="A6:G6"/>
    <mergeCell ref="A8:G8"/>
    <mergeCell ref="A11:G11"/>
    <mergeCell ref="B33:D33"/>
    <mergeCell ref="A33:A34"/>
    <mergeCell ref="E33:G33"/>
    <mergeCell ref="A13:A14"/>
    <mergeCell ref="B13:D13"/>
  </mergeCells>
  <phoneticPr fontId="0" type="noConversion"/>
  <printOptions horizontalCentered="1"/>
  <pageMargins left="0.19685039370078741" right="0.11811023622047245" top="0.39370078740157483" bottom="0.27559055118110237" header="0.6692913385826772" footer="0.59055118110236227"/>
  <pageSetup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88"/>
  <sheetViews>
    <sheetView topLeftCell="A68" workbookViewId="0">
      <selection activeCell="B77" sqref="B77"/>
    </sheetView>
  </sheetViews>
  <sheetFormatPr defaultRowHeight="12.75" x14ac:dyDescent="0.2"/>
  <cols>
    <col min="1" max="1" width="14.7109375" customWidth="1"/>
    <col min="2" max="2" width="13.42578125" customWidth="1"/>
    <col min="3" max="256" width="11.42578125" customWidth="1"/>
  </cols>
  <sheetData>
    <row r="4" spans="1:3" x14ac:dyDescent="0.2">
      <c r="A4" s="5" t="s">
        <v>9</v>
      </c>
      <c r="B4" s="5" t="s">
        <v>10</v>
      </c>
      <c r="C4" s="5" t="s">
        <v>2</v>
      </c>
    </row>
    <row r="5" spans="1:3" x14ac:dyDescent="0.2">
      <c r="A5" t="s">
        <v>0</v>
      </c>
      <c r="B5" s="7">
        <v>36516</v>
      </c>
      <c r="C5" s="9">
        <f>+B5/$B$9*100</f>
        <v>12.457059034233374</v>
      </c>
    </row>
    <row r="6" spans="1:3" x14ac:dyDescent="0.2">
      <c r="A6" t="s">
        <v>3</v>
      </c>
      <c r="B6" s="7">
        <v>110212</v>
      </c>
      <c r="C6" s="9">
        <f>+B6/$B$9*100</f>
        <v>37.597693895304211</v>
      </c>
    </row>
    <row r="7" spans="1:3" x14ac:dyDescent="0.2">
      <c r="A7" t="s">
        <v>4</v>
      </c>
      <c r="B7" s="7">
        <v>85074</v>
      </c>
      <c r="C7" s="9">
        <f>+B7/$B$9*100</f>
        <v>29.022122912651167</v>
      </c>
    </row>
    <row r="8" spans="1:3" x14ac:dyDescent="0.2">
      <c r="A8" t="s">
        <v>1</v>
      </c>
      <c r="B8" s="7">
        <v>61333</v>
      </c>
      <c r="C8" s="9">
        <f>+B8/$B$9*100</f>
        <v>20.923124157811248</v>
      </c>
    </row>
    <row r="9" spans="1:3" x14ac:dyDescent="0.2">
      <c r="B9" s="8">
        <f>SUM(B5:B8)</f>
        <v>293135</v>
      </c>
    </row>
    <row r="18" spans="1:3" x14ac:dyDescent="0.2">
      <c r="A18" s="5" t="s">
        <v>9</v>
      </c>
      <c r="B18" s="5" t="s">
        <v>11</v>
      </c>
      <c r="C18" s="5" t="s">
        <v>2</v>
      </c>
    </row>
    <row r="19" spans="1:3" x14ac:dyDescent="0.2">
      <c r="A19" t="s">
        <v>0</v>
      </c>
      <c r="B19" s="7">
        <v>18645</v>
      </c>
      <c r="C19" s="9">
        <f>+B19/$B$9*100</f>
        <v>6.3605505995531066</v>
      </c>
    </row>
    <row r="20" spans="1:3" x14ac:dyDescent="0.2">
      <c r="A20" t="s">
        <v>3</v>
      </c>
      <c r="B20" s="7">
        <v>144391</v>
      </c>
      <c r="C20" s="9">
        <f>+B20/$B$9*100</f>
        <v>49.257509338700601</v>
      </c>
    </row>
    <row r="21" spans="1:3" x14ac:dyDescent="0.2">
      <c r="A21" t="s">
        <v>4</v>
      </c>
      <c r="B21" s="7">
        <v>64466</v>
      </c>
      <c r="C21" s="9">
        <f>+B21/$B$9*100</f>
        <v>21.991914987974823</v>
      </c>
    </row>
    <row r="22" spans="1:3" x14ac:dyDescent="0.2">
      <c r="A22" t="s">
        <v>1</v>
      </c>
      <c r="B22" s="7">
        <v>19671</v>
      </c>
      <c r="C22" s="9">
        <f>+B22/$B$9*100</f>
        <v>6.7105599808961749</v>
      </c>
    </row>
    <row r="23" spans="1:3" x14ac:dyDescent="0.2">
      <c r="B23" s="8">
        <f>SUM(B19:B22)</f>
        <v>247173</v>
      </c>
    </row>
    <row r="31" spans="1:3" x14ac:dyDescent="0.2">
      <c r="A31" t="s">
        <v>14</v>
      </c>
      <c r="B31" t="s">
        <v>0</v>
      </c>
      <c r="C31" s="5" t="s">
        <v>2</v>
      </c>
    </row>
    <row r="32" spans="1:3" x14ac:dyDescent="0.2">
      <c r="A32" t="s">
        <v>12</v>
      </c>
      <c r="B32" s="7">
        <v>13354</v>
      </c>
      <c r="C32" s="10">
        <f>+B32/B34*100</f>
        <v>71.622418879056056</v>
      </c>
    </row>
    <row r="33" spans="1:3" x14ac:dyDescent="0.2">
      <c r="A33" t="s">
        <v>13</v>
      </c>
      <c r="B33" s="7">
        <v>5291</v>
      </c>
      <c r="C33" s="10">
        <f>+B33/B34*100</f>
        <v>28.377581120943951</v>
      </c>
    </row>
    <row r="34" spans="1:3" x14ac:dyDescent="0.2">
      <c r="B34">
        <f>SUM(B32:B33)</f>
        <v>18645</v>
      </c>
      <c r="C34" s="10"/>
    </row>
    <row r="44" spans="1:3" x14ac:dyDescent="0.2">
      <c r="A44" t="s">
        <v>14</v>
      </c>
      <c r="B44" t="s">
        <v>3</v>
      </c>
      <c r="C44" s="5" t="s">
        <v>2</v>
      </c>
    </row>
    <row r="45" spans="1:3" x14ac:dyDescent="0.2">
      <c r="A45" t="s">
        <v>12</v>
      </c>
      <c r="B45" s="7">
        <v>134105</v>
      </c>
      <c r="C45" s="10">
        <f>+B45/B47*100</f>
        <v>92.876287303225268</v>
      </c>
    </row>
    <row r="46" spans="1:3" x14ac:dyDescent="0.2">
      <c r="A46" t="s">
        <v>13</v>
      </c>
      <c r="B46" s="7">
        <v>10286</v>
      </c>
      <c r="C46" s="10">
        <f>+B46/B47*100</f>
        <v>7.1237126967747297</v>
      </c>
    </row>
    <row r="47" spans="1:3" x14ac:dyDescent="0.2">
      <c r="B47">
        <f>SUM(B45:B46)</f>
        <v>144391</v>
      </c>
      <c r="C47" s="10"/>
    </row>
    <row r="57" spans="1:6" x14ac:dyDescent="0.2">
      <c r="A57" t="s">
        <v>14</v>
      </c>
      <c r="B57" t="s">
        <v>4</v>
      </c>
      <c r="C57" s="5" t="s">
        <v>2</v>
      </c>
    </row>
    <row r="58" spans="1:6" x14ac:dyDescent="0.2">
      <c r="A58" t="s">
        <v>12</v>
      </c>
      <c r="B58" s="7">
        <v>70830</v>
      </c>
      <c r="C58" s="10">
        <f>+B58/B60*100</f>
        <v>84.184128266993113</v>
      </c>
    </row>
    <row r="59" spans="1:6" x14ac:dyDescent="0.2">
      <c r="A59" t="s">
        <v>13</v>
      </c>
      <c r="B59" s="7">
        <v>13307</v>
      </c>
      <c r="C59" s="10">
        <f>+B59/B60*100</f>
        <v>15.815871733006881</v>
      </c>
    </row>
    <row r="60" spans="1:6" x14ac:dyDescent="0.2">
      <c r="B60">
        <f>SUM(B58:B59)</f>
        <v>84137</v>
      </c>
      <c r="C60" s="10"/>
    </row>
    <row r="62" spans="1:6" x14ac:dyDescent="0.2">
      <c r="E62" s="6"/>
      <c r="F62" s="6"/>
    </row>
    <row r="69" spans="1:3" x14ac:dyDescent="0.2">
      <c r="A69" t="s">
        <v>14</v>
      </c>
      <c r="B69" t="s">
        <v>15</v>
      </c>
      <c r="C69" s="5" t="s">
        <v>2</v>
      </c>
    </row>
    <row r="70" spans="1:3" x14ac:dyDescent="0.2">
      <c r="A70" t="s">
        <v>12</v>
      </c>
      <c r="B70" s="7">
        <v>70830</v>
      </c>
      <c r="C70" s="10">
        <f>+B70/B72*100</f>
        <v>84.184128266993113</v>
      </c>
    </row>
    <row r="71" spans="1:3" x14ac:dyDescent="0.2">
      <c r="A71" t="s">
        <v>13</v>
      </c>
      <c r="B71" s="7">
        <v>13307</v>
      </c>
      <c r="C71" s="10">
        <f>+B71/B72*100</f>
        <v>15.815871733006881</v>
      </c>
    </row>
    <row r="72" spans="1:3" x14ac:dyDescent="0.2">
      <c r="B72">
        <f>SUM(B70:B71)</f>
        <v>84137</v>
      </c>
      <c r="C72" s="10"/>
    </row>
    <row r="83" spans="1:5" x14ac:dyDescent="0.2">
      <c r="A83" s="5" t="s">
        <v>5</v>
      </c>
      <c r="B83" s="5" t="s">
        <v>16</v>
      </c>
    </row>
    <row r="84" spans="1:5" x14ac:dyDescent="0.2">
      <c r="A84">
        <v>2000</v>
      </c>
      <c r="B84" s="7">
        <v>560000</v>
      </c>
      <c r="C84" s="9"/>
    </row>
    <row r="85" spans="1:5" x14ac:dyDescent="0.2">
      <c r="A85">
        <v>2001</v>
      </c>
      <c r="B85" s="7">
        <v>616000</v>
      </c>
      <c r="C85" s="9">
        <v>10</v>
      </c>
    </row>
    <row r="86" spans="1:5" x14ac:dyDescent="0.2">
      <c r="A86">
        <v>2002</v>
      </c>
      <c r="B86" s="7">
        <v>666000</v>
      </c>
      <c r="C86" s="9">
        <v>8</v>
      </c>
      <c r="D86">
        <f>+B85*8.1/100</f>
        <v>49896</v>
      </c>
      <c r="E86" s="8">
        <f>+B85+D86</f>
        <v>665896</v>
      </c>
    </row>
    <row r="87" spans="1:5" x14ac:dyDescent="0.2">
      <c r="A87">
        <v>2003</v>
      </c>
      <c r="B87" s="7">
        <v>713000</v>
      </c>
      <c r="C87">
        <v>6.99</v>
      </c>
    </row>
    <row r="88" spans="1:5" x14ac:dyDescent="0.2">
      <c r="A88">
        <v>2004</v>
      </c>
    </row>
  </sheetData>
  <phoneticPr fontId="5" type="noConversion"/>
  <pageMargins left="0.75" right="0.75" top="1" bottom="1" header="0" footer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PRESENTACION DATOS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 - Diana Paola Conde Cardona</dc:creator>
  <cp:lastModifiedBy>Huber Bermeo Rodas</cp:lastModifiedBy>
  <cp:lastPrinted>2022-01-31T16:42:23Z</cp:lastPrinted>
  <dcterms:created xsi:type="dcterms:W3CDTF">2003-10-03T13:20:26Z</dcterms:created>
  <dcterms:modified xsi:type="dcterms:W3CDTF">2022-02-23T16:34:20Z</dcterms:modified>
</cp:coreProperties>
</file>