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<sst xmlns="http://schemas.openxmlformats.org/spreadsheetml/2006/main" count="129" uniqueCount="62">
  <si>
    <t>TOTAL</t>
  </si>
  <si>
    <t>TOTALES</t>
  </si>
  <si>
    <t>SEXTO</t>
  </si>
  <si>
    <t>SEPTIMO</t>
  </si>
  <si>
    <t>OCTAVO</t>
  </si>
  <si>
    <t>NOVENO</t>
  </si>
  <si>
    <t>MUNICIPIOS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</si>
  <si>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</si>
  <si>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</si>
  <si>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</si>
  <si>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</si>
  <si>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</si>
  <si>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</si>
  <si>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</si>
  <si>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</si>
  <si>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</si>
  <si>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</si>
  <si>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</si>
  <si>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</si>
  <si>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</si>
  <si>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</si>
  <si>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</si>
  <si>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</si>
  <si>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</si>
  <si>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</si>
  <si>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</si>
  <si>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</si>
  <si>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</si>
  <si>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Altamira</t>
  </si>
  <si>
    <t>Garzón</t>
  </si>
  <si>
    <t>Gigante</t>
  </si>
  <si>
    <t>Guadalupe</t>
  </si>
  <si>
    <t>Pital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</si>
  <si>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</si>
  <si>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</si>
  <si>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</si>
  <si>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</si>
  <si>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</si>
  <si>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</si>
  <si>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</si>
  <si>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</si>
  <si>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</si>
  <si>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</si>
  <si>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</si>
  <si>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Agrado</t>
  </si>
  <si>
    <t>U</t>
  </si>
  <si>
    <t>R</t>
  </si>
  <si>
    <t>Continuación</t>
  </si>
  <si>
    <t>Urbano</t>
  </si>
  <si>
    <t>Rural</t>
  </si>
  <si>
    <t>Oficial</t>
  </si>
  <si>
    <t>No Oficial</t>
  </si>
  <si>
    <t xml:space="preserve">    Continúa</t>
  </si>
  <si>
    <t>POBLACION EN EDAD ESCOLAR       11-14 AÑOS</t>
  </si>
  <si>
    <t>SISTEMA DE INFORMACION REGIONAL "SIR"</t>
  </si>
  <si>
    <t>GOBERNACION DEL HUILA</t>
  </si>
  <si>
    <t>DEPARTAMENTO ADMINISTRATIVO DE PLANEACION</t>
  </si>
  <si>
    <t>ZONA Y MUNICIPIOS EN EL DEPARTAMENTO</t>
  </si>
  <si>
    <t>TOTAL MATRICULAS</t>
  </si>
  <si>
    <t>FUENTE: Secretaría de Educación Departamental, Secretarías de Educación Municipal de Neiva y Pitalito, DANE.</t>
  </si>
  <si>
    <t xml:space="preserve">ALUMNOS MATRICULADOS DE BASICA SECUNDARIA POR GRADOS, SECTOR, </t>
  </si>
  <si>
    <t>CODIGO DANE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</si>
</sst>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;;"/>
    <numFmt numFmtId="185" formatCode="#,##0;[Red]#,##0"/>
    <numFmt numFmtId="186" formatCode="_ * #,##0_ ;_ * \-#,##0_ ;_ * &quot;-&quot;??_ ;_ @_ "/>
    <numFmt numFmtId="187" formatCode="0_);\(0\)"/>
  </numFmts>
  <fonts count="52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84" fontId="5" fillId="0" borderId="0">
      <alignment/>
      <protection locked="0"/>
    </xf>
    <xf numFmtId="184" fontId="6" fillId="0" borderId="0">
      <alignment/>
      <protection locked="0"/>
    </xf>
    <xf numFmtId="184" fontId="7" fillId="0" borderId="0">
      <alignment/>
      <protection locked="0"/>
    </xf>
    <xf numFmtId="184" fontId="8" fillId="0" borderId="0">
      <alignment/>
      <protection locked="0"/>
    </xf>
    <xf numFmtId="184" fontId="9" fillId="0" borderId="0">
      <alignment/>
      <protection locked="0"/>
    </xf>
    <xf numFmtId="184" fontId="9" fillId="0" borderId="0">
      <alignment/>
      <protection locked="0"/>
    </xf>
    <xf numFmtId="184" fontId="10" fillId="0" borderId="0">
      <alignment/>
      <protection locked="0"/>
    </xf>
    <xf numFmtId="0" fontId="42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13">
    <xf numFmtId="37" fontId="0" fillId="0" borderId="0" xfId="0" applyAlignment="1">
      <alignment/>
    </xf>
    <xf numFmtId="37" fontId="4" fillId="33" borderId="0" xfId="0" applyFont="1" applyFill="1" applyAlignment="1">
      <alignment/>
    </xf>
    <xf numFmtId="37" fontId="4" fillId="33" borderId="10" xfId="0" applyFont="1" applyFill="1" applyBorder="1" applyAlignment="1">
      <alignment/>
    </xf>
    <xf numFmtId="37" fontId="4" fillId="33" borderId="11" xfId="0" applyFont="1" applyFill="1" applyBorder="1" applyAlignment="1">
      <alignment/>
    </xf>
    <xf numFmtId="37" fontId="4" fillId="33" borderId="12" xfId="0" applyFont="1" applyFill="1" applyBorder="1" applyAlignment="1">
      <alignment/>
    </xf>
    <xf numFmtId="37" fontId="1" fillId="33" borderId="13" xfId="0" applyFont="1" applyFill="1" applyBorder="1" applyAlignment="1">
      <alignment/>
    </xf>
    <xf numFmtId="37" fontId="11" fillId="33" borderId="13" xfId="0" applyFont="1" applyFill="1" applyBorder="1" applyAlignment="1">
      <alignment/>
    </xf>
    <xf numFmtId="37" fontId="12" fillId="33" borderId="13" xfId="0" applyFont="1" applyFill="1" applyBorder="1" applyAlignment="1">
      <alignment/>
    </xf>
    <xf numFmtId="37" fontId="1" fillId="33" borderId="14" xfId="0" applyFont="1" applyFill="1" applyBorder="1" applyAlignment="1">
      <alignment/>
    </xf>
    <xf numFmtId="37" fontId="1" fillId="33" borderId="15" xfId="0" applyFont="1" applyFill="1" applyBorder="1" applyAlignment="1">
      <alignment/>
    </xf>
    <xf numFmtId="37" fontId="1" fillId="33" borderId="0" xfId="0" applyFont="1" applyFill="1" applyAlignment="1">
      <alignment horizontal="centerContinuous" vertical="center"/>
    </xf>
    <xf numFmtId="37" fontId="1" fillId="33" borderId="0" xfId="0" applyFont="1" applyFill="1" applyAlignment="1">
      <alignment horizontal="centerContinuous" vertical="center"/>
    </xf>
    <xf numFmtId="37" fontId="1" fillId="33" borderId="10" xfId="0" applyFont="1" applyFill="1" applyBorder="1" applyAlignment="1">
      <alignment/>
    </xf>
    <xf numFmtId="37" fontId="1" fillId="33" borderId="0" xfId="0" applyFont="1" applyFill="1" applyAlignment="1">
      <alignment/>
    </xf>
    <xf numFmtId="37" fontId="1" fillId="33" borderId="0" xfId="0" applyFont="1" applyFill="1" applyAlignment="1">
      <alignment horizontal="left"/>
    </xf>
    <xf numFmtId="37" fontId="1" fillId="33" borderId="0" xfId="0" applyFont="1" applyFill="1" applyAlignment="1">
      <alignment horizontal="left" vertical="center"/>
    </xf>
    <xf numFmtId="185" fontId="1" fillId="33" borderId="13" xfId="0" applyNumberFormat="1" applyFont="1" applyFill="1" applyBorder="1" applyAlignment="1" applyProtection="1">
      <alignment/>
      <protection/>
    </xf>
    <xf numFmtId="185" fontId="1" fillId="33" borderId="15" xfId="0" applyNumberFormat="1" applyFont="1" applyFill="1" applyBorder="1" applyAlignment="1" applyProtection="1">
      <alignment/>
      <protection/>
    </xf>
    <xf numFmtId="185" fontId="4" fillId="0" borderId="13" xfId="0" applyNumberFormat="1" applyFont="1" applyFill="1" applyBorder="1" applyAlignment="1" applyProtection="1">
      <alignment/>
      <protection/>
    </xf>
    <xf numFmtId="185" fontId="4" fillId="0" borderId="15" xfId="0" applyNumberFormat="1" applyFont="1" applyFill="1" applyBorder="1" applyAlignment="1" applyProtection="1">
      <alignment/>
      <protection/>
    </xf>
    <xf numFmtId="185" fontId="4" fillId="0" borderId="14" xfId="0" applyNumberFormat="1" applyFont="1" applyFill="1" applyBorder="1" applyAlignment="1" applyProtection="1">
      <alignment/>
      <protection/>
    </xf>
    <xf numFmtId="185" fontId="1" fillId="0" borderId="13" xfId="0" applyNumberFormat="1" applyFont="1" applyFill="1" applyBorder="1" applyAlignment="1" applyProtection="1">
      <alignment/>
      <protection/>
    </xf>
    <xf numFmtId="185" fontId="4" fillId="33" borderId="13" xfId="0" applyNumberFormat="1" applyFont="1" applyFill="1" applyBorder="1" applyAlignment="1" applyProtection="1">
      <alignment/>
      <protection/>
    </xf>
    <xf numFmtId="185" fontId="4" fillId="33" borderId="15" xfId="0" applyNumberFormat="1" applyFont="1" applyFill="1" applyBorder="1" applyAlignment="1" applyProtection="1">
      <alignment/>
      <protection/>
    </xf>
    <xf numFmtId="185" fontId="4" fillId="33" borderId="14" xfId="0" applyNumberFormat="1" applyFont="1" applyFill="1" applyBorder="1" applyAlignment="1" applyProtection="1">
      <alignment/>
      <protection/>
    </xf>
    <xf numFmtId="185" fontId="4" fillId="33" borderId="13" xfId="0" applyNumberFormat="1" applyFont="1" applyFill="1" applyBorder="1" applyAlignment="1">
      <alignment/>
    </xf>
    <xf numFmtId="185" fontId="4" fillId="33" borderId="14" xfId="0" applyNumberFormat="1" applyFont="1" applyFill="1" applyBorder="1" applyAlignment="1">
      <alignment/>
    </xf>
    <xf numFmtId="185" fontId="4" fillId="33" borderId="13" xfId="0" applyNumberFormat="1" applyFont="1" applyFill="1" applyBorder="1" applyAlignment="1" applyProtection="1">
      <alignment horizontal="right"/>
      <protection/>
    </xf>
    <xf numFmtId="185" fontId="4" fillId="33" borderId="14" xfId="0" applyNumberFormat="1" applyFont="1" applyFill="1" applyBorder="1" applyAlignment="1" applyProtection="1">
      <alignment horizontal="right"/>
      <protection/>
    </xf>
    <xf numFmtId="185" fontId="4" fillId="33" borderId="16" xfId="0" applyNumberFormat="1" applyFont="1" applyFill="1" applyBorder="1" applyAlignment="1" applyProtection="1">
      <alignment/>
      <protection/>
    </xf>
    <xf numFmtId="37" fontId="1" fillId="0" borderId="13" xfId="0" applyFont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>
      <alignment/>
    </xf>
    <xf numFmtId="186" fontId="4" fillId="0" borderId="13" xfId="0" applyNumberFormat="1" applyFont="1" applyBorder="1" applyAlignment="1">
      <alignment/>
    </xf>
    <xf numFmtId="37" fontId="4" fillId="0" borderId="10" xfId="0" applyFont="1" applyBorder="1" applyAlignment="1">
      <alignment/>
    </xf>
    <xf numFmtId="186" fontId="4" fillId="0" borderId="13" xfId="0" applyNumberFormat="1" applyFont="1" applyFill="1" applyBorder="1" applyAlignment="1">
      <alignment/>
    </xf>
    <xf numFmtId="37" fontId="1" fillId="33" borderId="13" xfId="0" applyNumberFormat="1" applyFont="1" applyFill="1" applyBorder="1" applyAlignment="1" applyProtection="1">
      <alignment/>
      <protection/>
    </xf>
    <xf numFmtId="185" fontId="4" fillId="0" borderId="13" xfId="0" applyNumberFormat="1" applyFont="1" applyFill="1" applyBorder="1" applyAlignment="1" applyProtection="1">
      <alignment/>
      <protection/>
    </xf>
    <xf numFmtId="1" fontId="1" fillId="33" borderId="0" xfId="0" applyNumberFormat="1" applyFont="1" applyFill="1" applyAlignment="1" applyProtection="1">
      <alignment horizontal="center" vertical="center"/>
      <protection/>
    </xf>
    <xf numFmtId="37" fontId="1" fillId="0" borderId="0" xfId="0" applyFont="1" applyFill="1" applyBorder="1" applyAlignment="1">
      <alignment horizontal="center"/>
    </xf>
    <xf numFmtId="37" fontId="1" fillId="0" borderId="0" xfId="0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Fill="1" applyBorder="1" applyAlignment="1">
      <alignment/>
    </xf>
    <xf numFmtId="37" fontId="1" fillId="33" borderId="14" xfId="0" applyFont="1" applyFill="1" applyBorder="1" applyAlignment="1" applyProtection="1">
      <alignment horizontal="left"/>
      <protection/>
    </xf>
    <xf numFmtId="37" fontId="4" fillId="33" borderId="14" xfId="0" applyFont="1" applyFill="1" applyBorder="1" applyAlignment="1" applyProtection="1">
      <alignment horizontal="left"/>
      <protection/>
    </xf>
    <xf numFmtId="37" fontId="4" fillId="33" borderId="14" xfId="0" applyFont="1" applyFill="1" applyBorder="1" applyAlignment="1" applyProtection="1">
      <alignment/>
      <protection/>
    </xf>
    <xf numFmtId="37" fontId="4" fillId="33" borderId="14" xfId="0" applyFont="1" applyFill="1" applyBorder="1" applyAlignment="1">
      <alignment horizontal="left"/>
    </xf>
    <xf numFmtId="185" fontId="1" fillId="33" borderId="14" xfId="0" applyNumberFormat="1" applyFont="1" applyFill="1" applyBorder="1" applyAlignment="1" applyProtection="1">
      <alignment horizontal="left"/>
      <protection/>
    </xf>
    <xf numFmtId="185" fontId="4" fillId="0" borderId="14" xfId="0" applyNumberFormat="1" applyFont="1" applyFill="1" applyBorder="1" applyAlignment="1" applyProtection="1">
      <alignment horizontal="left"/>
      <protection/>
    </xf>
    <xf numFmtId="185" fontId="4" fillId="33" borderId="14" xfId="0" applyNumberFormat="1" applyFont="1" applyFill="1" applyBorder="1" applyAlignment="1" applyProtection="1">
      <alignment horizontal="left"/>
      <protection/>
    </xf>
    <xf numFmtId="185" fontId="4" fillId="33" borderId="14" xfId="0" applyNumberFormat="1" applyFont="1" applyFill="1" applyBorder="1" applyAlignment="1">
      <alignment horizontal="left"/>
    </xf>
    <xf numFmtId="37" fontId="1" fillId="34" borderId="17" xfId="0" applyFont="1" applyFill="1" applyBorder="1" applyAlignment="1">
      <alignment horizontal="center"/>
    </xf>
    <xf numFmtId="37" fontId="1" fillId="34" borderId="18" xfId="0" applyFont="1" applyFill="1" applyBorder="1" applyAlignment="1">
      <alignment horizontal="center"/>
    </xf>
    <xf numFmtId="37" fontId="1" fillId="34" borderId="19" xfId="0" applyFont="1" applyFill="1" applyBorder="1" applyAlignment="1">
      <alignment horizontal="center"/>
    </xf>
    <xf numFmtId="37" fontId="1" fillId="34" borderId="20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15" xfId="0" applyFont="1" applyFill="1" applyBorder="1" applyAlignment="1">
      <alignment horizontal="center"/>
    </xf>
    <xf numFmtId="37" fontId="1" fillId="34" borderId="21" xfId="0" applyFont="1" applyFill="1" applyBorder="1" applyAlignment="1">
      <alignment horizontal="center"/>
    </xf>
    <xf numFmtId="37" fontId="1" fillId="34" borderId="22" xfId="0" applyFont="1" applyFill="1" applyBorder="1" applyAlignment="1">
      <alignment horizontal="center"/>
    </xf>
    <xf numFmtId="37" fontId="1" fillId="34" borderId="11" xfId="0" applyFont="1" applyFill="1" applyBorder="1" applyAlignment="1">
      <alignment horizontal="center"/>
    </xf>
    <xf numFmtId="37" fontId="1" fillId="34" borderId="17" xfId="0" applyFont="1" applyFill="1" applyBorder="1" applyAlignment="1" applyProtection="1">
      <alignment horizontal="center" vertical="center"/>
      <protection/>
    </xf>
    <xf numFmtId="37" fontId="1" fillId="34" borderId="18" xfId="0" applyFont="1" applyFill="1" applyBorder="1" applyAlignment="1" applyProtection="1">
      <alignment horizontal="center" vertical="center"/>
      <protection/>
    </xf>
    <xf numFmtId="37" fontId="1" fillId="34" borderId="19" xfId="0" applyFont="1" applyFill="1" applyBorder="1" applyAlignment="1" applyProtection="1">
      <alignment horizontal="center" vertical="center"/>
      <protection/>
    </xf>
    <xf numFmtId="37" fontId="1" fillId="34" borderId="21" xfId="0" applyFont="1" applyFill="1" applyBorder="1" applyAlignment="1" applyProtection="1">
      <alignment horizontal="center" vertical="center"/>
      <protection/>
    </xf>
    <xf numFmtId="37" fontId="1" fillId="34" borderId="22" xfId="0" applyFont="1" applyFill="1" applyBorder="1" applyAlignment="1" applyProtection="1">
      <alignment horizontal="center" vertical="center"/>
      <protection/>
    </xf>
    <xf numFmtId="37" fontId="1" fillId="34" borderId="11" xfId="0" applyFont="1" applyFill="1" applyBorder="1" applyAlignment="1" applyProtection="1">
      <alignment horizontal="center" vertical="center"/>
      <protection/>
    </xf>
    <xf numFmtId="1" fontId="1" fillId="34" borderId="23" xfId="0" applyNumberFormat="1" applyFont="1" applyFill="1" applyBorder="1" applyAlignment="1" applyProtection="1">
      <alignment horizontal="center" vertical="center"/>
      <protection/>
    </xf>
    <xf numFmtId="1" fontId="1" fillId="34" borderId="24" xfId="0" applyNumberFormat="1" applyFont="1" applyFill="1" applyBorder="1" applyAlignment="1" applyProtection="1">
      <alignment horizontal="center" vertical="center"/>
      <protection/>
    </xf>
    <xf numFmtId="1" fontId="1" fillId="34" borderId="25" xfId="0" applyNumberFormat="1" applyFont="1" applyFill="1" applyBorder="1" applyAlignment="1" applyProtection="1">
      <alignment horizontal="center" vertical="center"/>
      <protection/>
    </xf>
    <xf numFmtId="0" fontId="13" fillId="35" borderId="14" xfId="0" applyNumberFormat="1" applyFont="1" applyFill="1" applyBorder="1" applyAlignment="1">
      <alignment horizontal="center" vertical="center" wrapText="1"/>
    </xf>
    <xf numFmtId="37" fontId="0" fillId="35" borderId="14" xfId="0" applyFill="1" applyBorder="1" applyAlignment="1">
      <alignment horizontal="center" vertical="center" wrapText="1"/>
    </xf>
    <xf numFmtId="37" fontId="14" fillId="35" borderId="14" xfId="0" applyFont="1" applyFill="1" applyBorder="1" applyAlignment="1">
      <alignment horizontal="center" vertical="center" wrapText="1"/>
    </xf>
    <xf numFmtId="37" fontId="1" fillId="35" borderId="26" xfId="0" applyFont="1" applyFill="1" applyBorder="1" applyAlignment="1">
      <alignment horizontal="center" vertical="center"/>
    </xf>
    <xf numFmtId="37" fontId="1" fillId="35" borderId="27" xfId="0" applyFont="1" applyFill="1" applyBorder="1" applyAlignment="1">
      <alignment horizontal="center" vertical="center"/>
    </xf>
    <xf numFmtId="37" fontId="1" fillId="35" borderId="28" xfId="0" applyFont="1" applyFill="1" applyBorder="1" applyAlignment="1">
      <alignment horizontal="center" vertical="center"/>
    </xf>
    <xf numFmtId="37" fontId="1" fillId="35" borderId="29" xfId="0" applyFont="1" applyFill="1" applyBorder="1" applyAlignment="1">
      <alignment horizontal="center" vertical="center" wrapText="1"/>
    </xf>
    <xf numFmtId="37" fontId="1" fillId="35" borderId="30" xfId="0" applyFont="1" applyFill="1" applyBorder="1" applyAlignment="1">
      <alignment horizontal="center" vertical="center"/>
    </xf>
    <xf numFmtId="37" fontId="0" fillId="35" borderId="31" xfId="0" applyFill="1" applyBorder="1" applyAlignment="1">
      <alignment horizontal="center" vertical="center" wrapText="1"/>
    </xf>
    <xf numFmtId="0" fontId="13" fillId="35" borderId="31" xfId="0" applyNumberFormat="1" applyFont="1" applyFill="1" applyBorder="1" applyAlignment="1">
      <alignment horizontal="center" vertical="center" wrapText="1"/>
    </xf>
    <xf numFmtId="37" fontId="14" fillId="35" borderId="31" xfId="0" applyFont="1" applyFill="1" applyBorder="1" applyAlignment="1">
      <alignment horizontal="center" vertical="center" wrapText="1"/>
    </xf>
    <xf numFmtId="37" fontId="1" fillId="35" borderId="32" xfId="0" applyFont="1" applyFill="1" applyBorder="1" applyAlignment="1" applyProtection="1">
      <alignment horizontal="center" vertical="center" wrapText="1"/>
      <protection/>
    </xf>
    <xf numFmtId="37" fontId="1" fillId="35" borderId="33" xfId="0" applyFont="1" applyFill="1" applyBorder="1" applyAlignment="1" applyProtection="1">
      <alignment horizontal="center" vertical="center" wrapText="1"/>
      <protection/>
    </xf>
    <xf numFmtId="37" fontId="1" fillId="35" borderId="34" xfId="0" applyFont="1" applyFill="1" applyBorder="1" applyAlignment="1">
      <alignment vertical="center"/>
    </xf>
    <xf numFmtId="37" fontId="1" fillId="35" borderId="35" xfId="0" applyFont="1" applyFill="1" applyBorder="1" applyAlignment="1" applyProtection="1">
      <alignment horizontal="center" vertical="center" wrapText="1"/>
      <protection/>
    </xf>
    <xf numFmtId="37" fontId="1" fillId="35" borderId="36" xfId="0" applyFont="1" applyFill="1" applyBorder="1" applyAlignment="1" applyProtection="1">
      <alignment horizontal="center" vertical="center" wrapText="1"/>
      <protection/>
    </xf>
    <xf numFmtId="37" fontId="1" fillId="35" borderId="37" xfId="0" applyFont="1" applyFill="1" applyBorder="1" applyAlignment="1" applyProtection="1">
      <alignment horizontal="center" vertical="center" wrapText="1"/>
      <protection/>
    </xf>
    <xf numFmtId="37" fontId="1" fillId="35" borderId="38" xfId="0" applyFont="1" applyFill="1" applyBorder="1" applyAlignment="1" applyProtection="1">
      <alignment horizontal="center" vertical="center" wrapText="1"/>
      <protection/>
    </xf>
    <xf numFmtId="37" fontId="1" fillId="35" borderId="14" xfId="0" applyFont="1" applyFill="1" applyBorder="1" applyAlignment="1" applyProtection="1">
      <alignment horizontal="center" vertical="center"/>
      <protection/>
    </xf>
    <xf numFmtId="37" fontId="1" fillId="35" borderId="12" xfId="0" applyFont="1" applyFill="1" applyBorder="1" applyAlignment="1">
      <alignment vertical="center"/>
    </xf>
    <xf numFmtId="37" fontId="1" fillId="35" borderId="12" xfId="0" applyFont="1" applyFill="1" applyBorder="1" applyAlignment="1">
      <alignment horizontal="center" vertical="center" wrapText="1"/>
    </xf>
    <xf numFmtId="37" fontId="1" fillId="35" borderId="39" xfId="0" applyFont="1" applyFill="1" applyBorder="1" applyAlignment="1" applyProtection="1">
      <alignment horizontal="center" vertical="center" wrapText="1"/>
      <protection/>
    </xf>
    <xf numFmtId="37" fontId="1" fillId="35" borderId="40" xfId="0" applyFont="1" applyFill="1" applyBorder="1" applyAlignment="1" applyProtection="1">
      <alignment horizontal="center" vertical="center" wrapText="1"/>
      <protection/>
    </xf>
    <xf numFmtId="37" fontId="1" fillId="35" borderId="41" xfId="0" applyFont="1" applyFill="1" applyBorder="1" applyAlignment="1" applyProtection="1">
      <alignment horizontal="center" vertical="center" wrapText="1"/>
      <protection/>
    </xf>
    <xf numFmtId="37" fontId="1" fillId="35" borderId="34" xfId="0" applyFont="1" applyFill="1" applyBorder="1" applyAlignment="1" applyProtection="1">
      <alignment horizontal="center" vertical="center" wrapText="1"/>
      <protection/>
    </xf>
    <xf numFmtId="0" fontId="13" fillId="35" borderId="34" xfId="0" applyNumberFormat="1" applyFont="1" applyFill="1" applyBorder="1" applyAlignment="1">
      <alignment horizontal="center" vertical="center" wrapText="1"/>
    </xf>
    <xf numFmtId="37" fontId="13" fillId="35" borderId="34" xfId="0" applyFont="1" applyFill="1" applyBorder="1" applyAlignment="1" applyProtection="1">
      <alignment horizontal="center" vertical="center" wrapText="1"/>
      <protection/>
    </xf>
    <xf numFmtId="37" fontId="1" fillId="35" borderId="42" xfId="0" applyFont="1" applyFill="1" applyBorder="1" applyAlignment="1" applyProtection="1">
      <alignment horizontal="center" vertical="center" wrapText="1"/>
      <protection/>
    </xf>
    <xf numFmtId="37" fontId="0" fillId="35" borderId="18" xfId="0" applyFill="1" applyBorder="1" applyAlignment="1">
      <alignment horizontal="center" vertical="center" wrapText="1"/>
    </xf>
    <xf numFmtId="37" fontId="0" fillId="35" borderId="43" xfId="0" applyFill="1" applyBorder="1" applyAlignment="1">
      <alignment horizontal="center" vertical="center" wrapText="1"/>
    </xf>
    <xf numFmtId="37" fontId="0" fillId="35" borderId="19" xfId="0" applyFill="1" applyBorder="1" applyAlignment="1">
      <alignment horizontal="center" vertical="center" wrapText="1"/>
    </xf>
    <xf numFmtId="37" fontId="0" fillId="35" borderId="44" xfId="0" applyFill="1" applyBorder="1" applyAlignment="1">
      <alignment horizontal="center" vertical="center" wrapText="1"/>
    </xf>
    <xf numFmtId="37" fontId="0" fillId="35" borderId="45" xfId="0" applyFill="1" applyBorder="1" applyAlignment="1">
      <alignment horizontal="center" vertical="center" wrapText="1"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37" fontId="1" fillId="33" borderId="20" xfId="0" applyFont="1" applyFill="1" applyBorder="1" applyAlignment="1">
      <alignment/>
    </xf>
    <xf numFmtId="185" fontId="4" fillId="0" borderId="20" xfId="0" applyNumberFormat="1" applyFont="1" applyFill="1" applyBorder="1" applyAlignment="1" applyProtection="1">
      <alignment/>
      <protection/>
    </xf>
    <xf numFmtId="37" fontId="4" fillId="33" borderId="21" xfId="0" applyFont="1" applyFill="1" applyBorder="1" applyAlignment="1">
      <alignment/>
    </xf>
    <xf numFmtId="37" fontId="1" fillId="35" borderId="44" xfId="0" applyFont="1" applyFill="1" applyBorder="1" applyAlignment="1" applyProtection="1">
      <alignment horizontal="center" vertical="center" wrapText="1"/>
      <protection/>
    </xf>
    <xf numFmtId="37" fontId="1" fillId="35" borderId="46" xfId="0" applyFont="1" applyFill="1" applyBorder="1" applyAlignment="1" applyProtection="1">
      <alignment horizontal="center" vertical="center" wrapText="1"/>
      <protection/>
    </xf>
    <xf numFmtId="0" fontId="1" fillId="35" borderId="23" xfId="0" applyNumberFormat="1" applyFont="1" applyFill="1" applyBorder="1" applyAlignment="1">
      <alignment horizontal="left" vertical="center" wrapText="1"/>
    </xf>
    <xf numFmtId="0" fontId="1" fillId="35" borderId="24" xfId="0" applyNumberFormat="1" applyFont="1" applyFill="1" applyBorder="1" applyAlignment="1">
      <alignment horizontal="left" vertical="center" wrapText="1"/>
    </xf>
    <xf numFmtId="0" fontId="1" fillId="35" borderId="25" xfId="0" applyNumberFormat="1" applyFont="1" applyFill="1" applyBorder="1" applyAlignment="1">
      <alignment horizontal="left" vertical="center" wrapText="1"/>
    </xf>
    <xf numFmtId="187" fontId="50" fillId="0" borderId="20" xfId="0" applyNumberFormat="1" applyFont="1" applyBorder="1" applyAlignment="1">
      <alignment horizontal="center"/>
    </xf>
    <xf numFmtId="187" fontId="51" fillId="0" borderId="20" xfId="0" applyNumberFormat="1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1</xdr:col>
      <xdr:colOff>847725</xdr:colOff>
      <xdr:row>4</xdr:row>
      <xdr:rowOff>76200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685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D59"/>
  <sheetViews>
    <sheetView showGridLines="0" tabSelected="1" view="pageBreakPreview" zoomScaleSheetLayoutView="100" zoomScalePageLayoutView="0" workbookViewId="0" topLeftCell="A1">
      <selection activeCell="A13" sqref="A13:R13"/>
    </sheetView>
  </sheetViews>
  <sheetFormatPr defaultColWidth="11.0703125" defaultRowHeight="20.25"/>
  <cols>
    <col min="1" max="1" width="7.0703125" style="0" customWidth="1"/>
    <col min="2" max="2" width="7.83984375" style="0" customWidth="1"/>
    <col min="3" max="3" width="6.1484375" style="0" customWidth="1"/>
    <col min="4" max="4" width="6.76953125" style="0" customWidth="1"/>
    <col min="5" max="18" width="4.609375" style="0" customWidth="1"/>
    <col min="19" max="19" width="7.0703125" style="0" customWidth="1"/>
    <col min="20" max="20" width="7.921875" style="0" customWidth="1"/>
    <col min="21" max="30" width="4.609375" style="0" customWidth="1"/>
  </cols>
  <sheetData>
    <row r="5" ht="6.75" customHeight="1" thickBot="1"/>
    <row r="6" spans="1:19" ht="15" customHeight="1">
      <c r="A6" s="50" t="s">
        <v>54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2"/>
      <c r="S6" s="38"/>
    </row>
    <row r="7" spans="1:19" ht="15" customHeight="1">
      <c r="A7" s="53" t="s">
        <v>55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5"/>
      <c r="S7" s="38"/>
    </row>
    <row r="8" spans="1:19" ht="15" customHeight="1" thickBot="1">
      <c r="A8" s="56" t="s">
        <v>56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38"/>
    </row>
    <row r="9" ht="6" customHeight="1" thickBot="1">
      <c r="S9" s="41"/>
    </row>
    <row r="10" spans="1:19" ht="15" customHeight="1">
      <c r="A10" s="59" t="s">
        <v>60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1"/>
      <c r="S10" s="39"/>
    </row>
    <row r="11" spans="1:19" ht="15" customHeight="1" thickBot="1">
      <c r="A11" s="62" t="s">
        <v>57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4"/>
      <c r="S11" s="39"/>
    </row>
    <row r="12" spans="2:19" ht="6" customHeight="1" thickBot="1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40"/>
    </row>
    <row r="13" spans="1:30" ht="15" customHeight="1" thickBot="1">
      <c r="A13" s="65">
        <v>2014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7"/>
      <c r="S13" s="15" t="s">
        <v>47</v>
      </c>
      <c r="T13" s="15"/>
      <c r="U13" s="10"/>
      <c r="V13" s="10"/>
      <c r="W13" s="10"/>
      <c r="X13" s="10"/>
      <c r="Y13" s="10"/>
      <c r="Z13" s="10"/>
      <c r="AA13" s="10"/>
      <c r="AB13" s="11"/>
      <c r="AC13" s="11"/>
      <c r="AD13" s="11"/>
    </row>
    <row r="14" spans="1:30" ht="18.75" customHeight="1">
      <c r="A14" s="91" t="s">
        <v>61</v>
      </c>
      <c r="B14" s="92" t="s">
        <v>6</v>
      </c>
      <c r="C14" s="93" t="s">
        <v>53</v>
      </c>
      <c r="D14" s="94" t="s">
        <v>58</v>
      </c>
      <c r="E14" s="95" t="s">
        <v>1</v>
      </c>
      <c r="F14" s="96"/>
      <c r="G14" s="96"/>
      <c r="H14" s="97"/>
      <c r="I14" s="95" t="s">
        <v>2</v>
      </c>
      <c r="J14" s="96"/>
      <c r="K14" s="96"/>
      <c r="L14" s="96"/>
      <c r="M14" s="97"/>
      <c r="N14" s="95" t="s">
        <v>3</v>
      </c>
      <c r="O14" s="96"/>
      <c r="P14" s="96"/>
      <c r="Q14" s="96"/>
      <c r="R14" s="98"/>
      <c r="S14" s="91" t="s">
        <v>61</v>
      </c>
      <c r="T14" s="81"/>
      <c r="U14" s="82" t="s">
        <v>4</v>
      </c>
      <c r="V14" s="83"/>
      <c r="W14" s="83"/>
      <c r="X14" s="83"/>
      <c r="Y14" s="84"/>
      <c r="Z14" s="82" t="s">
        <v>5</v>
      </c>
      <c r="AA14" s="83"/>
      <c r="AB14" s="83"/>
      <c r="AC14" s="83"/>
      <c r="AD14" s="85"/>
    </row>
    <row r="15" spans="1:30" ht="18.75">
      <c r="A15" s="99"/>
      <c r="B15" s="69"/>
      <c r="C15" s="68"/>
      <c r="D15" s="70"/>
      <c r="E15" s="71" t="s">
        <v>50</v>
      </c>
      <c r="F15" s="72"/>
      <c r="G15" s="71" t="s">
        <v>51</v>
      </c>
      <c r="H15" s="73"/>
      <c r="I15" s="74" t="s">
        <v>0</v>
      </c>
      <c r="J15" s="71" t="s">
        <v>50</v>
      </c>
      <c r="K15" s="72"/>
      <c r="L15" s="71" t="s">
        <v>51</v>
      </c>
      <c r="M15" s="73"/>
      <c r="N15" s="74" t="s">
        <v>0</v>
      </c>
      <c r="O15" s="71" t="s">
        <v>50</v>
      </c>
      <c r="P15" s="72"/>
      <c r="Q15" s="71" t="s">
        <v>51</v>
      </c>
      <c r="R15" s="75"/>
      <c r="S15" s="106"/>
      <c r="T15" s="86" t="s">
        <v>6</v>
      </c>
      <c r="U15" s="74" t="s">
        <v>0</v>
      </c>
      <c r="V15" s="71" t="s">
        <v>50</v>
      </c>
      <c r="W15" s="73"/>
      <c r="X15" s="71" t="s">
        <v>51</v>
      </c>
      <c r="Y15" s="73"/>
      <c r="Z15" s="74" t="s">
        <v>0</v>
      </c>
      <c r="AA15" s="71" t="s">
        <v>50</v>
      </c>
      <c r="AB15" s="73"/>
      <c r="AC15" s="71" t="s">
        <v>51</v>
      </c>
      <c r="AD15" s="75"/>
    </row>
    <row r="16" spans="1:30" ht="19.5" thickBot="1">
      <c r="A16" s="100"/>
      <c r="B16" s="76"/>
      <c r="C16" s="77"/>
      <c r="D16" s="78"/>
      <c r="E16" s="79" t="s">
        <v>45</v>
      </c>
      <c r="F16" s="79" t="s">
        <v>46</v>
      </c>
      <c r="G16" s="79" t="s">
        <v>45</v>
      </c>
      <c r="H16" s="79" t="s">
        <v>46</v>
      </c>
      <c r="I16" s="76"/>
      <c r="J16" s="79" t="s">
        <v>45</v>
      </c>
      <c r="K16" s="79" t="s">
        <v>46</v>
      </c>
      <c r="L16" s="79" t="s">
        <v>45</v>
      </c>
      <c r="M16" s="79" t="s">
        <v>46</v>
      </c>
      <c r="N16" s="76"/>
      <c r="O16" s="79" t="s">
        <v>45</v>
      </c>
      <c r="P16" s="79" t="s">
        <v>46</v>
      </c>
      <c r="Q16" s="79" t="s">
        <v>45</v>
      </c>
      <c r="R16" s="80" t="s">
        <v>46</v>
      </c>
      <c r="S16" s="107"/>
      <c r="T16" s="87"/>
      <c r="U16" s="88"/>
      <c r="V16" s="89" t="s">
        <v>48</v>
      </c>
      <c r="W16" s="89" t="s">
        <v>49</v>
      </c>
      <c r="X16" s="89" t="s">
        <v>48</v>
      </c>
      <c r="Y16" s="89" t="s">
        <v>49</v>
      </c>
      <c r="Z16" s="88"/>
      <c r="AA16" s="89" t="s">
        <v>48</v>
      </c>
      <c r="AB16" s="89" t="s">
        <v>49</v>
      </c>
      <c r="AC16" s="89" t="s">
        <v>48</v>
      </c>
      <c r="AD16" s="90" t="s">
        <v>49</v>
      </c>
    </row>
    <row r="17" spans="1:30" ht="9" customHeight="1">
      <c r="A17" s="101"/>
      <c r="B17" s="8"/>
      <c r="C17" s="30"/>
      <c r="D17" s="5"/>
      <c r="E17" s="5"/>
      <c r="F17" s="5"/>
      <c r="G17" s="5"/>
      <c r="H17" s="5"/>
      <c r="I17" s="6"/>
      <c r="J17" s="6"/>
      <c r="K17" s="6"/>
      <c r="L17" s="6"/>
      <c r="M17" s="7"/>
      <c r="N17" s="5"/>
      <c r="O17" s="5"/>
      <c r="P17" s="5"/>
      <c r="Q17" s="5"/>
      <c r="R17" s="9"/>
      <c r="S17" s="103"/>
      <c r="T17" s="8"/>
      <c r="U17" s="5"/>
      <c r="V17" s="5"/>
      <c r="W17" s="5"/>
      <c r="X17" s="5"/>
      <c r="Y17" s="5"/>
      <c r="Z17" s="5"/>
      <c r="AA17" s="5"/>
      <c r="AB17" s="5"/>
      <c r="AC17" s="8"/>
      <c r="AD17" s="9"/>
    </row>
    <row r="18" spans="1:30" ht="15.75" customHeight="1">
      <c r="A18" s="111">
        <v>41</v>
      </c>
      <c r="B18" s="42" t="s">
        <v>7</v>
      </c>
      <c r="C18" s="35">
        <f aca="true" t="shared" si="0" ref="C18:R18">SUM(C20:C56)</f>
        <v>90419</v>
      </c>
      <c r="D18" s="16">
        <f t="shared" si="0"/>
        <v>77923</v>
      </c>
      <c r="E18" s="16">
        <f>SUM(E20:E56)</f>
        <v>46984</v>
      </c>
      <c r="F18" s="16">
        <f t="shared" si="0"/>
        <v>24908</v>
      </c>
      <c r="G18" s="16">
        <f t="shared" si="0"/>
        <v>5516</v>
      </c>
      <c r="H18" s="16">
        <f t="shared" si="0"/>
        <v>515</v>
      </c>
      <c r="I18" s="16">
        <f t="shared" si="0"/>
        <v>24166</v>
      </c>
      <c r="J18" s="16">
        <f t="shared" si="0"/>
        <v>14343</v>
      </c>
      <c r="K18" s="16">
        <f t="shared" si="0"/>
        <v>8247</v>
      </c>
      <c r="L18" s="16">
        <f t="shared" si="0"/>
        <v>1435</v>
      </c>
      <c r="M18" s="16">
        <f t="shared" si="0"/>
        <v>141</v>
      </c>
      <c r="N18" s="16">
        <f t="shared" si="0"/>
        <v>20614</v>
      </c>
      <c r="O18" s="16">
        <f t="shared" si="0"/>
        <v>12406</v>
      </c>
      <c r="P18" s="16">
        <f t="shared" si="0"/>
        <v>6755</v>
      </c>
      <c r="Q18" s="16">
        <f t="shared" si="0"/>
        <v>1312</v>
      </c>
      <c r="R18" s="17">
        <f t="shared" si="0"/>
        <v>141</v>
      </c>
      <c r="S18" s="111">
        <v>41</v>
      </c>
      <c r="T18" s="46" t="s">
        <v>7</v>
      </c>
      <c r="U18" s="16">
        <f>V18+W18+X18+Y18</f>
        <v>17989</v>
      </c>
      <c r="V18" s="16">
        <f>SUM(V20:V56)</f>
        <v>10867</v>
      </c>
      <c r="W18" s="16">
        <f>SUM(W20:W56)</f>
        <v>5615</v>
      </c>
      <c r="X18" s="16">
        <f>SUM(X20:X56)</f>
        <v>1387</v>
      </c>
      <c r="Y18" s="16">
        <f>SUM(Y20:Y56)</f>
        <v>120</v>
      </c>
      <c r="Z18" s="16">
        <f>AA18+AB18+AC18+AD18</f>
        <v>15154</v>
      </c>
      <c r="AA18" s="16">
        <f>SUM(AA20:AA56)</f>
        <v>9368</v>
      </c>
      <c r="AB18" s="16">
        <f>SUM(AB20:AB56)</f>
        <v>4291</v>
      </c>
      <c r="AC18" s="16">
        <f>SUM(AC20:AC56)</f>
        <v>1382</v>
      </c>
      <c r="AD18" s="17">
        <f>SUM(AD20:AD56)</f>
        <v>113</v>
      </c>
    </row>
    <row r="19" spans="1:30" ht="9" customHeight="1">
      <c r="A19" s="101"/>
      <c r="B19" s="8"/>
      <c r="C19" s="31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9"/>
      <c r="S19" s="104"/>
      <c r="T19" s="47"/>
      <c r="U19" s="18"/>
      <c r="V19" s="18"/>
      <c r="W19" s="18"/>
      <c r="X19" s="18"/>
      <c r="Y19" s="18"/>
      <c r="Z19" s="18"/>
      <c r="AA19" s="20"/>
      <c r="AB19" s="20"/>
      <c r="AC19" s="18"/>
      <c r="AD19" s="19"/>
    </row>
    <row r="20" spans="1:30" ht="15.75" customHeight="1">
      <c r="A20" s="112">
        <v>41001</v>
      </c>
      <c r="B20" s="43" t="s">
        <v>8</v>
      </c>
      <c r="C20" s="34">
        <v>23762</v>
      </c>
      <c r="D20" s="21">
        <f>+E20+F20+G20+H20</f>
        <v>23816</v>
      </c>
      <c r="E20" s="21">
        <f>J20+O20+V20+AA20</f>
        <v>17888</v>
      </c>
      <c r="F20" s="21">
        <f>K20+P20+W20+AB20</f>
        <v>1683</v>
      </c>
      <c r="G20" s="21">
        <f>L20+Q20+X20+AC20</f>
        <v>4245</v>
      </c>
      <c r="H20" s="21">
        <f>M20+R20+Y20+AD20</f>
        <v>0</v>
      </c>
      <c r="I20" s="21">
        <f>SUM(J20:M20)</f>
        <v>7077</v>
      </c>
      <c r="J20" s="18">
        <v>5409</v>
      </c>
      <c r="K20" s="18">
        <v>576</v>
      </c>
      <c r="L20" s="18">
        <v>1092</v>
      </c>
      <c r="M20" s="18">
        <v>0</v>
      </c>
      <c r="N20" s="16">
        <f aca="true" t="shared" si="1" ref="N20:N56">+O20+P20+Q20++R20</f>
        <v>6313</v>
      </c>
      <c r="O20" s="36">
        <v>4853</v>
      </c>
      <c r="P20" s="18">
        <v>450</v>
      </c>
      <c r="Q20" s="18">
        <v>1010</v>
      </c>
      <c r="R20" s="19">
        <v>0</v>
      </c>
      <c r="S20" s="112">
        <v>41001</v>
      </c>
      <c r="T20" s="47" t="s">
        <v>8</v>
      </c>
      <c r="U20" s="21">
        <f>+V20+W20+X20+Y20</f>
        <v>5496</v>
      </c>
      <c r="V20" s="22">
        <v>4057</v>
      </c>
      <c r="W20" s="18">
        <v>363</v>
      </c>
      <c r="X20" s="18">
        <v>1076</v>
      </c>
      <c r="Y20" s="18">
        <v>0</v>
      </c>
      <c r="Z20" s="16">
        <f aca="true" t="shared" si="2" ref="Z20:Z55">+AA20+AB20+AC20+AD20</f>
        <v>4930</v>
      </c>
      <c r="AA20" s="20">
        <v>3569</v>
      </c>
      <c r="AB20" s="20">
        <v>294</v>
      </c>
      <c r="AC20" s="18">
        <v>1067</v>
      </c>
      <c r="AD20" s="19">
        <v>0</v>
      </c>
    </row>
    <row r="21" spans="1:30" ht="15.75" customHeight="1">
      <c r="A21" s="112">
        <v>41006</v>
      </c>
      <c r="B21" s="43" t="s">
        <v>35</v>
      </c>
      <c r="C21" s="32">
        <v>2995</v>
      </c>
      <c r="D21" s="16">
        <f aca="true" t="shared" si="3" ref="D21:D56">+E21+F21+G21+H21</f>
        <v>2051</v>
      </c>
      <c r="E21" s="21">
        <f aca="true" t="shared" si="4" ref="E21:E56">J21+O21+V21+AA21</f>
        <v>582</v>
      </c>
      <c r="F21" s="21">
        <f aca="true" t="shared" si="5" ref="F21:F56">K21+P21+W21+AB21</f>
        <v>1469</v>
      </c>
      <c r="G21" s="21">
        <f aca="true" t="shared" si="6" ref="G21:G56">L21+Q21+X21+AC21</f>
        <v>0</v>
      </c>
      <c r="H21" s="21">
        <f aca="true" t="shared" si="7" ref="H21:H56">M21+R21+Y21+AD21</f>
        <v>0</v>
      </c>
      <c r="I21" s="16">
        <f aca="true" t="shared" si="8" ref="I21:I56">SUM(J21:M21)</f>
        <v>689</v>
      </c>
      <c r="J21" s="22">
        <v>185</v>
      </c>
      <c r="K21" s="22">
        <v>504</v>
      </c>
      <c r="L21" s="22">
        <v>0</v>
      </c>
      <c r="M21" s="22">
        <v>0</v>
      </c>
      <c r="N21" s="16">
        <f t="shared" si="1"/>
        <v>598</v>
      </c>
      <c r="O21" s="22">
        <v>159</v>
      </c>
      <c r="P21" s="22">
        <v>439</v>
      </c>
      <c r="Q21" s="22">
        <v>0</v>
      </c>
      <c r="R21" s="23">
        <v>0</v>
      </c>
      <c r="S21" s="112">
        <v>41006</v>
      </c>
      <c r="T21" s="48" t="s">
        <v>35</v>
      </c>
      <c r="U21" s="16">
        <f aca="true" t="shared" si="9" ref="U21:U56">+V21+W21+X21+Y21</f>
        <v>445</v>
      </c>
      <c r="V21" s="22">
        <v>136</v>
      </c>
      <c r="W21" s="22">
        <v>309</v>
      </c>
      <c r="X21" s="22">
        <v>0</v>
      </c>
      <c r="Y21" s="22">
        <v>0</v>
      </c>
      <c r="Z21" s="16">
        <f t="shared" si="2"/>
        <v>319</v>
      </c>
      <c r="AA21" s="24">
        <v>102</v>
      </c>
      <c r="AB21" s="24">
        <v>217</v>
      </c>
      <c r="AC21" s="22">
        <v>0</v>
      </c>
      <c r="AD21" s="23">
        <v>0</v>
      </c>
    </row>
    <row r="22" spans="1:30" ht="15.75" customHeight="1">
      <c r="A22" s="112">
        <v>41013</v>
      </c>
      <c r="B22" s="43" t="s">
        <v>44</v>
      </c>
      <c r="C22" s="32">
        <v>776</v>
      </c>
      <c r="D22" s="16">
        <f t="shared" si="3"/>
        <v>682</v>
      </c>
      <c r="E22" s="21">
        <f t="shared" si="4"/>
        <v>519</v>
      </c>
      <c r="F22" s="21">
        <f t="shared" si="5"/>
        <v>163</v>
      </c>
      <c r="G22" s="21">
        <f t="shared" si="6"/>
        <v>0</v>
      </c>
      <c r="H22" s="21">
        <f t="shared" si="7"/>
        <v>0</v>
      </c>
      <c r="I22" s="16">
        <f t="shared" si="8"/>
        <v>212</v>
      </c>
      <c r="J22" s="22">
        <v>167</v>
      </c>
      <c r="K22" s="22">
        <v>45</v>
      </c>
      <c r="L22" s="22">
        <v>0</v>
      </c>
      <c r="M22" s="22">
        <v>0</v>
      </c>
      <c r="N22" s="16">
        <f t="shared" si="1"/>
        <v>168</v>
      </c>
      <c r="O22" s="22">
        <v>139</v>
      </c>
      <c r="P22" s="22">
        <v>29</v>
      </c>
      <c r="Q22" s="22">
        <v>0</v>
      </c>
      <c r="R22" s="23">
        <v>0</v>
      </c>
      <c r="S22" s="112">
        <v>41013</v>
      </c>
      <c r="T22" s="48" t="s">
        <v>44</v>
      </c>
      <c r="U22" s="16">
        <f t="shared" si="9"/>
        <v>171</v>
      </c>
      <c r="V22" s="22">
        <v>122</v>
      </c>
      <c r="W22" s="22">
        <v>49</v>
      </c>
      <c r="X22" s="22">
        <v>0</v>
      </c>
      <c r="Y22" s="22">
        <v>0</v>
      </c>
      <c r="Z22" s="16">
        <f t="shared" si="2"/>
        <v>131</v>
      </c>
      <c r="AA22" s="24">
        <v>91</v>
      </c>
      <c r="AB22" s="24">
        <v>40</v>
      </c>
      <c r="AC22" s="22">
        <v>0</v>
      </c>
      <c r="AD22" s="23">
        <v>0</v>
      </c>
    </row>
    <row r="23" spans="1:30" ht="15.75" customHeight="1">
      <c r="A23" s="112">
        <v>41016</v>
      </c>
      <c r="B23" s="43" t="s">
        <v>9</v>
      </c>
      <c r="C23" s="32">
        <v>2098</v>
      </c>
      <c r="D23" s="16">
        <f t="shared" si="3"/>
        <v>1300</v>
      </c>
      <c r="E23" s="21">
        <f t="shared" si="4"/>
        <v>792</v>
      </c>
      <c r="F23" s="21">
        <f t="shared" si="5"/>
        <v>508</v>
      </c>
      <c r="G23" s="21">
        <f t="shared" si="6"/>
        <v>0</v>
      </c>
      <c r="H23" s="21">
        <f t="shared" si="7"/>
        <v>0</v>
      </c>
      <c r="I23" s="16">
        <f t="shared" si="8"/>
        <v>389</v>
      </c>
      <c r="J23" s="22">
        <v>229</v>
      </c>
      <c r="K23" s="22">
        <v>160</v>
      </c>
      <c r="L23" s="22">
        <v>0</v>
      </c>
      <c r="M23" s="22">
        <v>0</v>
      </c>
      <c r="N23" s="16">
        <f t="shared" si="1"/>
        <v>339</v>
      </c>
      <c r="O23" s="22">
        <v>218</v>
      </c>
      <c r="P23" s="22">
        <v>121</v>
      </c>
      <c r="Q23" s="22">
        <v>0</v>
      </c>
      <c r="R23" s="23">
        <v>0</v>
      </c>
      <c r="S23" s="112">
        <v>41016</v>
      </c>
      <c r="T23" s="48" t="s">
        <v>9</v>
      </c>
      <c r="U23" s="16">
        <f t="shared" si="9"/>
        <v>313</v>
      </c>
      <c r="V23" s="22">
        <v>184</v>
      </c>
      <c r="W23" s="22">
        <v>129</v>
      </c>
      <c r="X23" s="22">
        <v>0</v>
      </c>
      <c r="Y23" s="22">
        <v>0</v>
      </c>
      <c r="Z23" s="16">
        <f t="shared" si="2"/>
        <v>259</v>
      </c>
      <c r="AA23" s="24">
        <v>161</v>
      </c>
      <c r="AB23" s="24">
        <v>98</v>
      </c>
      <c r="AC23" s="22">
        <v>0</v>
      </c>
      <c r="AD23" s="23">
        <v>0</v>
      </c>
    </row>
    <row r="24" spans="1:30" ht="15.75" customHeight="1">
      <c r="A24" s="112">
        <v>41020</v>
      </c>
      <c r="B24" s="43" t="s">
        <v>10</v>
      </c>
      <c r="C24" s="32">
        <v>1911</v>
      </c>
      <c r="D24" s="16">
        <f t="shared" si="3"/>
        <v>1517</v>
      </c>
      <c r="E24" s="21">
        <f t="shared" si="4"/>
        <v>709</v>
      </c>
      <c r="F24" s="21">
        <f t="shared" si="5"/>
        <v>808</v>
      </c>
      <c r="G24" s="21">
        <f t="shared" si="6"/>
        <v>0</v>
      </c>
      <c r="H24" s="21">
        <f t="shared" si="7"/>
        <v>0</v>
      </c>
      <c r="I24" s="16">
        <f t="shared" si="8"/>
        <v>414</v>
      </c>
      <c r="J24" s="22">
        <v>186</v>
      </c>
      <c r="K24" s="22">
        <v>228</v>
      </c>
      <c r="L24" s="22">
        <v>0</v>
      </c>
      <c r="M24" s="22">
        <v>0</v>
      </c>
      <c r="N24" s="16">
        <f t="shared" si="1"/>
        <v>424</v>
      </c>
      <c r="O24" s="22">
        <v>200</v>
      </c>
      <c r="P24" s="22">
        <v>224</v>
      </c>
      <c r="Q24" s="22">
        <v>0</v>
      </c>
      <c r="R24" s="23">
        <v>0</v>
      </c>
      <c r="S24" s="112">
        <v>41020</v>
      </c>
      <c r="T24" s="48" t="s">
        <v>10</v>
      </c>
      <c r="U24" s="16">
        <f t="shared" si="9"/>
        <v>344</v>
      </c>
      <c r="V24" s="22">
        <v>162</v>
      </c>
      <c r="W24" s="22">
        <v>182</v>
      </c>
      <c r="X24" s="22">
        <v>0</v>
      </c>
      <c r="Y24" s="22">
        <v>0</v>
      </c>
      <c r="Z24" s="16">
        <f t="shared" si="2"/>
        <v>335</v>
      </c>
      <c r="AA24" s="24">
        <v>161</v>
      </c>
      <c r="AB24" s="24">
        <v>174</v>
      </c>
      <c r="AC24" s="22">
        <v>0</v>
      </c>
      <c r="AD24" s="23">
        <v>0</v>
      </c>
    </row>
    <row r="25" spans="1:30" ht="15.75" customHeight="1">
      <c r="A25" s="112">
        <v>41026</v>
      </c>
      <c r="B25" s="43" t="s">
        <v>28</v>
      </c>
      <c r="C25" s="32">
        <v>368</v>
      </c>
      <c r="D25" s="16">
        <f t="shared" si="3"/>
        <v>245</v>
      </c>
      <c r="E25" s="21">
        <f t="shared" si="4"/>
        <v>245</v>
      </c>
      <c r="F25" s="21">
        <f t="shared" si="5"/>
        <v>0</v>
      </c>
      <c r="G25" s="21">
        <f t="shared" si="6"/>
        <v>0</v>
      </c>
      <c r="H25" s="21">
        <f t="shared" si="7"/>
        <v>0</v>
      </c>
      <c r="I25" s="16">
        <f t="shared" si="8"/>
        <v>88</v>
      </c>
      <c r="J25" s="22">
        <v>88</v>
      </c>
      <c r="K25" s="22">
        <v>0</v>
      </c>
      <c r="L25" s="22">
        <v>0</v>
      </c>
      <c r="M25" s="22">
        <v>0</v>
      </c>
      <c r="N25" s="16">
        <f t="shared" si="1"/>
        <v>48</v>
      </c>
      <c r="O25" s="22">
        <v>48</v>
      </c>
      <c r="P25" s="22">
        <v>0</v>
      </c>
      <c r="Q25" s="22">
        <v>0</v>
      </c>
      <c r="R25" s="23">
        <v>0</v>
      </c>
      <c r="S25" s="112">
        <v>41026</v>
      </c>
      <c r="T25" s="48" t="s">
        <v>28</v>
      </c>
      <c r="U25" s="16">
        <f t="shared" si="9"/>
        <v>59</v>
      </c>
      <c r="V25" s="22">
        <v>59</v>
      </c>
      <c r="W25" s="22">
        <v>0</v>
      </c>
      <c r="X25" s="22">
        <v>0</v>
      </c>
      <c r="Y25" s="22">
        <v>0</v>
      </c>
      <c r="Z25" s="16">
        <f t="shared" si="2"/>
        <v>50</v>
      </c>
      <c r="AA25" s="24">
        <v>50</v>
      </c>
      <c r="AB25" s="24">
        <v>0</v>
      </c>
      <c r="AC25" s="22">
        <v>0</v>
      </c>
      <c r="AD25" s="23">
        <v>0</v>
      </c>
    </row>
    <row r="26" spans="1:30" ht="15.75" customHeight="1">
      <c r="A26" s="112">
        <v>41078</v>
      </c>
      <c r="B26" s="43" t="s">
        <v>11</v>
      </c>
      <c r="C26" s="32">
        <v>751</v>
      </c>
      <c r="D26" s="16">
        <f t="shared" si="3"/>
        <v>460</v>
      </c>
      <c r="E26" s="21">
        <f t="shared" si="4"/>
        <v>323</v>
      </c>
      <c r="F26" s="21">
        <f t="shared" si="5"/>
        <v>137</v>
      </c>
      <c r="G26" s="21">
        <f t="shared" si="6"/>
        <v>0</v>
      </c>
      <c r="H26" s="21">
        <f t="shared" si="7"/>
        <v>0</v>
      </c>
      <c r="I26" s="16">
        <f t="shared" si="8"/>
        <v>142</v>
      </c>
      <c r="J26" s="22">
        <v>107</v>
      </c>
      <c r="K26" s="22">
        <v>35</v>
      </c>
      <c r="L26" s="22">
        <v>0</v>
      </c>
      <c r="M26" s="22">
        <v>0</v>
      </c>
      <c r="N26" s="16">
        <f t="shared" si="1"/>
        <v>109</v>
      </c>
      <c r="O26" s="22">
        <v>75</v>
      </c>
      <c r="P26" s="22">
        <v>34</v>
      </c>
      <c r="Q26" s="22">
        <v>0</v>
      </c>
      <c r="R26" s="23">
        <v>0</v>
      </c>
      <c r="S26" s="112">
        <v>41078</v>
      </c>
      <c r="T26" s="48" t="s">
        <v>11</v>
      </c>
      <c r="U26" s="16">
        <f t="shared" si="9"/>
        <v>114</v>
      </c>
      <c r="V26" s="22">
        <v>76</v>
      </c>
      <c r="W26" s="22">
        <v>38</v>
      </c>
      <c r="X26" s="22">
        <v>0</v>
      </c>
      <c r="Y26" s="22">
        <v>0</v>
      </c>
      <c r="Z26" s="16">
        <f t="shared" si="2"/>
        <v>95</v>
      </c>
      <c r="AA26" s="24">
        <v>65</v>
      </c>
      <c r="AB26" s="24">
        <v>30</v>
      </c>
      <c r="AC26" s="22">
        <v>0</v>
      </c>
      <c r="AD26" s="23">
        <v>0</v>
      </c>
    </row>
    <row r="27" spans="1:30" ht="15.75" customHeight="1">
      <c r="A27" s="112">
        <v>41132</v>
      </c>
      <c r="B27" s="43" t="s">
        <v>12</v>
      </c>
      <c r="C27" s="32">
        <v>2626</v>
      </c>
      <c r="D27" s="16">
        <f t="shared" si="3"/>
        <v>1907</v>
      </c>
      <c r="E27" s="21">
        <f t="shared" si="4"/>
        <v>1681</v>
      </c>
      <c r="F27" s="21">
        <f t="shared" si="5"/>
        <v>226</v>
      </c>
      <c r="G27" s="21">
        <f t="shared" si="6"/>
        <v>0</v>
      </c>
      <c r="H27" s="21">
        <f t="shared" si="7"/>
        <v>0</v>
      </c>
      <c r="I27" s="16">
        <f t="shared" si="8"/>
        <v>647</v>
      </c>
      <c r="J27" s="22">
        <v>572</v>
      </c>
      <c r="K27" s="22">
        <v>75</v>
      </c>
      <c r="L27" s="22">
        <v>0</v>
      </c>
      <c r="M27" s="22">
        <v>0</v>
      </c>
      <c r="N27" s="16">
        <f t="shared" si="1"/>
        <v>479</v>
      </c>
      <c r="O27" s="22">
        <v>416</v>
      </c>
      <c r="P27" s="22">
        <v>63</v>
      </c>
      <c r="Q27" s="22">
        <v>0</v>
      </c>
      <c r="R27" s="23">
        <v>0</v>
      </c>
      <c r="S27" s="112">
        <v>41132</v>
      </c>
      <c r="T27" s="48" t="s">
        <v>12</v>
      </c>
      <c r="U27" s="16">
        <f t="shared" si="9"/>
        <v>459</v>
      </c>
      <c r="V27" s="22">
        <v>403</v>
      </c>
      <c r="W27" s="22">
        <v>56</v>
      </c>
      <c r="X27" s="22">
        <v>0</v>
      </c>
      <c r="Y27" s="22">
        <v>0</v>
      </c>
      <c r="Z27" s="16">
        <f t="shared" si="2"/>
        <v>322</v>
      </c>
      <c r="AA27" s="24">
        <v>290</v>
      </c>
      <c r="AB27" s="24">
        <v>32</v>
      </c>
      <c r="AC27" s="22">
        <v>0</v>
      </c>
      <c r="AD27" s="23">
        <v>0</v>
      </c>
    </row>
    <row r="28" spans="1:30" ht="15.75" customHeight="1">
      <c r="A28" s="112">
        <v>41206</v>
      </c>
      <c r="B28" s="43" t="s">
        <v>13</v>
      </c>
      <c r="C28" s="32">
        <v>965</v>
      </c>
      <c r="D28" s="16">
        <f t="shared" si="3"/>
        <v>404</v>
      </c>
      <c r="E28" s="21">
        <f t="shared" si="4"/>
        <v>225</v>
      </c>
      <c r="F28" s="21">
        <f t="shared" si="5"/>
        <v>179</v>
      </c>
      <c r="G28" s="21">
        <f t="shared" si="6"/>
        <v>0</v>
      </c>
      <c r="H28" s="21">
        <f t="shared" si="7"/>
        <v>0</v>
      </c>
      <c r="I28" s="16">
        <f t="shared" si="8"/>
        <v>126</v>
      </c>
      <c r="J28" s="22">
        <v>61</v>
      </c>
      <c r="K28" s="22">
        <v>65</v>
      </c>
      <c r="L28" s="22">
        <v>0</v>
      </c>
      <c r="M28" s="22">
        <v>0</v>
      </c>
      <c r="N28" s="16">
        <f t="shared" si="1"/>
        <v>106</v>
      </c>
      <c r="O28" s="22">
        <v>58</v>
      </c>
      <c r="P28" s="22">
        <v>48</v>
      </c>
      <c r="Q28" s="22">
        <v>0</v>
      </c>
      <c r="R28" s="23">
        <v>0</v>
      </c>
      <c r="S28" s="112">
        <v>41206</v>
      </c>
      <c r="T28" s="48" t="s">
        <v>13</v>
      </c>
      <c r="U28" s="16">
        <f t="shared" si="9"/>
        <v>98</v>
      </c>
      <c r="V28" s="22">
        <v>48</v>
      </c>
      <c r="W28" s="22">
        <v>50</v>
      </c>
      <c r="X28" s="22">
        <v>0</v>
      </c>
      <c r="Y28" s="22">
        <v>0</v>
      </c>
      <c r="Z28" s="16">
        <f t="shared" si="2"/>
        <v>74</v>
      </c>
      <c r="AA28" s="24">
        <v>58</v>
      </c>
      <c r="AB28" s="24">
        <v>16</v>
      </c>
      <c r="AC28" s="22">
        <v>0</v>
      </c>
      <c r="AD28" s="23">
        <v>0</v>
      </c>
    </row>
    <row r="29" spans="1:30" ht="15.75" customHeight="1">
      <c r="A29" s="112">
        <v>41244</v>
      </c>
      <c r="B29" s="43" t="s">
        <v>36</v>
      </c>
      <c r="C29" s="32">
        <v>340</v>
      </c>
      <c r="D29" s="16">
        <f t="shared" si="3"/>
        <v>276</v>
      </c>
      <c r="E29" s="21">
        <f t="shared" si="4"/>
        <v>223</v>
      </c>
      <c r="F29" s="21">
        <f t="shared" si="5"/>
        <v>53</v>
      </c>
      <c r="G29" s="21">
        <f t="shared" si="6"/>
        <v>0</v>
      </c>
      <c r="H29" s="21">
        <f t="shared" si="7"/>
        <v>0</v>
      </c>
      <c r="I29" s="16">
        <f t="shared" si="8"/>
        <v>76</v>
      </c>
      <c r="J29" s="22">
        <v>63</v>
      </c>
      <c r="K29" s="22">
        <v>13</v>
      </c>
      <c r="L29" s="22">
        <v>0</v>
      </c>
      <c r="M29" s="22">
        <v>0</v>
      </c>
      <c r="N29" s="16">
        <f t="shared" si="1"/>
        <v>77</v>
      </c>
      <c r="O29" s="22">
        <v>61</v>
      </c>
      <c r="P29" s="22">
        <v>16</v>
      </c>
      <c r="Q29" s="22">
        <v>0</v>
      </c>
      <c r="R29" s="23">
        <v>0</v>
      </c>
      <c r="S29" s="112">
        <v>41244</v>
      </c>
      <c r="T29" s="48" t="s">
        <v>36</v>
      </c>
      <c r="U29" s="16">
        <f t="shared" si="9"/>
        <v>65</v>
      </c>
      <c r="V29" s="22">
        <v>51</v>
      </c>
      <c r="W29" s="22">
        <v>14</v>
      </c>
      <c r="X29" s="22">
        <v>0</v>
      </c>
      <c r="Y29" s="22">
        <v>0</v>
      </c>
      <c r="Z29" s="16">
        <f t="shared" si="2"/>
        <v>58</v>
      </c>
      <c r="AA29" s="24">
        <v>48</v>
      </c>
      <c r="AB29" s="24">
        <v>10</v>
      </c>
      <c r="AC29" s="22">
        <v>0</v>
      </c>
      <c r="AD29" s="23">
        <v>0</v>
      </c>
    </row>
    <row r="30" spans="1:30" ht="15.75" customHeight="1">
      <c r="A30" s="112">
        <v>41298</v>
      </c>
      <c r="B30" s="43" t="s">
        <v>29</v>
      </c>
      <c r="C30" s="32">
        <v>7423</v>
      </c>
      <c r="D30" s="16">
        <f t="shared" si="3"/>
        <v>5231</v>
      </c>
      <c r="E30" s="21">
        <f t="shared" si="4"/>
        <v>2909</v>
      </c>
      <c r="F30" s="21">
        <f t="shared" si="5"/>
        <v>1950</v>
      </c>
      <c r="G30" s="21">
        <f t="shared" si="6"/>
        <v>372</v>
      </c>
      <c r="H30" s="21">
        <f t="shared" si="7"/>
        <v>0</v>
      </c>
      <c r="I30" s="16">
        <f>SUM(J30:M30)</f>
        <v>1675</v>
      </c>
      <c r="J30" s="22">
        <v>894</v>
      </c>
      <c r="K30" s="22">
        <v>663</v>
      </c>
      <c r="L30" s="22">
        <v>118</v>
      </c>
      <c r="M30" s="22">
        <v>0</v>
      </c>
      <c r="N30" s="16">
        <f t="shared" si="1"/>
        <v>1382</v>
      </c>
      <c r="O30" s="22">
        <v>780</v>
      </c>
      <c r="P30" s="22">
        <v>511</v>
      </c>
      <c r="Q30" s="22">
        <v>91</v>
      </c>
      <c r="R30" s="23">
        <v>0</v>
      </c>
      <c r="S30" s="112">
        <v>41298</v>
      </c>
      <c r="T30" s="48" t="s">
        <v>29</v>
      </c>
      <c r="U30" s="16">
        <f t="shared" si="9"/>
        <v>1187</v>
      </c>
      <c r="V30" s="22">
        <v>656</v>
      </c>
      <c r="W30" s="22">
        <v>447</v>
      </c>
      <c r="X30" s="22">
        <v>84</v>
      </c>
      <c r="Y30" s="22">
        <v>0</v>
      </c>
      <c r="Z30" s="16">
        <f t="shared" si="2"/>
        <v>987</v>
      </c>
      <c r="AA30" s="24">
        <v>579</v>
      </c>
      <c r="AB30" s="24">
        <v>329</v>
      </c>
      <c r="AC30" s="22">
        <v>79</v>
      </c>
      <c r="AD30" s="23">
        <v>0</v>
      </c>
    </row>
    <row r="31" spans="1:30" ht="15.75" customHeight="1">
      <c r="A31" s="112">
        <v>41306</v>
      </c>
      <c r="B31" s="43" t="s">
        <v>30</v>
      </c>
      <c r="C31" s="32">
        <v>2617</v>
      </c>
      <c r="D31" s="16">
        <f t="shared" si="3"/>
        <v>2194</v>
      </c>
      <c r="E31" s="21">
        <f t="shared" si="4"/>
        <v>771</v>
      </c>
      <c r="F31" s="21">
        <f t="shared" si="5"/>
        <v>1423</v>
      </c>
      <c r="G31" s="21">
        <f t="shared" si="6"/>
        <v>0</v>
      </c>
      <c r="H31" s="21">
        <f t="shared" si="7"/>
        <v>0</v>
      </c>
      <c r="I31" s="16">
        <f t="shared" si="8"/>
        <v>619</v>
      </c>
      <c r="J31" s="22">
        <v>210</v>
      </c>
      <c r="K31" s="22">
        <v>409</v>
      </c>
      <c r="L31" s="22">
        <v>0</v>
      </c>
      <c r="M31" s="22">
        <v>0</v>
      </c>
      <c r="N31" s="16">
        <f t="shared" si="1"/>
        <v>572</v>
      </c>
      <c r="O31" s="22">
        <v>201</v>
      </c>
      <c r="P31" s="22">
        <v>371</v>
      </c>
      <c r="Q31" s="22">
        <v>0</v>
      </c>
      <c r="R31" s="23">
        <v>0</v>
      </c>
      <c r="S31" s="112">
        <v>41306</v>
      </c>
      <c r="T31" s="48" t="s">
        <v>30</v>
      </c>
      <c r="U31" s="16">
        <f t="shared" si="9"/>
        <v>533</v>
      </c>
      <c r="V31" s="22">
        <v>193</v>
      </c>
      <c r="W31" s="22">
        <v>340</v>
      </c>
      <c r="X31" s="22">
        <v>0</v>
      </c>
      <c r="Y31" s="22">
        <v>0</v>
      </c>
      <c r="Z31" s="16">
        <f t="shared" si="2"/>
        <v>470</v>
      </c>
      <c r="AA31" s="24">
        <v>167</v>
      </c>
      <c r="AB31" s="24">
        <v>303</v>
      </c>
      <c r="AC31" s="22">
        <v>0</v>
      </c>
      <c r="AD31" s="23">
        <v>0</v>
      </c>
    </row>
    <row r="32" spans="1:30" ht="15.75" customHeight="1">
      <c r="A32" s="112">
        <v>41319</v>
      </c>
      <c r="B32" s="43" t="s">
        <v>31</v>
      </c>
      <c r="C32" s="32">
        <v>1776</v>
      </c>
      <c r="D32" s="16">
        <f t="shared" si="3"/>
        <v>1325</v>
      </c>
      <c r="E32" s="21">
        <f t="shared" si="4"/>
        <v>517</v>
      </c>
      <c r="F32" s="21">
        <f t="shared" si="5"/>
        <v>808</v>
      </c>
      <c r="G32" s="21">
        <f t="shared" si="6"/>
        <v>0</v>
      </c>
      <c r="H32" s="21">
        <f t="shared" si="7"/>
        <v>0</v>
      </c>
      <c r="I32" s="16">
        <f t="shared" si="8"/>
        <v>460</v>
      </c>
      <c r="J32" s="22">
        <v>190</v>
      </c>
      <c r="K32" s="22">
        <v>270</v>
      </c>
      <c r="L32" s="22">
        <v>0</v>
      </c>
      <c r="M32" s="22">
        <v>0</v>
      </c>
      <c r="N32" s="16">
        <f t="shared" si="1"/>
        <v>361</v>
      </c>
      <c r="O32" s="22">
        <v>124</v>
      </c>
      <c r="P32" s="22">
        <v>237</v>
      </c>
      <c r="Q32" s="22">
        <v>0</v>
      </c>
      <c r="R32" s="23">
        <v>0</v>
      </c>
      <c r="S32" s="112">
        <v>41319</v>
      </c>
      <c r="T32" s="48" t="s">
        <v>31</v>
      </c>
      <c r="U32" s="16">
        <f t="shared" si="9"/>
        <v>296</v>
      </c>
      <c r="V32" s="22">
        <v>139</v>
      </c>
      <c r="W32" s="22">
        <v>157</v>
      </c>
      <c r="X32" s="22">
        <v>0</v>
      </c>
      <c r="Y32" s="22">
        <v>0</v>
      </c>
      <c r="Z32" s="16">
        <f t="shared" si="2"/>
        <v>208</v>
      </c>
      <c r="AA32" s="24">
        <v>64</v>
      </c>
      <c r="AB32" s="24">
        <v>144</v>
      </c>
      <c r="AC32" s="22">
        <v>0</v>
      </c>
      <c r="AD32" s="23">
        <v>0</v>
      </c>
    </row>
    <row r="33" spans="1:30" ht="15.75" customHeight="1">
      <c r="A33" s="112">
        <v>41349</v>
      </c>
      <c r="B33" s="43" t="s">
        <v>14</v>
      </c>
      <c r="C33" s="32">
        <v>531</v>
      </c>
      <c r="D33" s="16">
        <f t="shared" si="3"/>
        <v>497</v>
      </c>
      <c r="E33" s="21">
        <f t="shared" si="4"/>
        <v>448</v>
      </c>
      <c r="F33" s="21">
        <f t="shared" si="5"/>
        <v>49</v>
      </c>
      <c r="G33" s="21">
        <f t="shared" si="6"/>
        <v>0</v>
      </c>
      <c r="H33" s="21">
        <f t="shared" si="7"/>
        <v>0</v>
      </c>
      <c r="I33" s="16">
        <f t="shared" si="8"/>
        <v>176</v>
      </c>
      <c r="J33" s="22">
        <v>154</v>
      </c>
      <c r="K33" s="22">
        <v>22</v>
      </c>
      <c r="L33" s="22">
        <v>0</v>
      </c>
      <c r="M33" s="22">
        <v>0</v>
      </c>
      <c r="N33" s="16">
        <f t="shared" si="1"/>
        <v>145</v>
      </c>
      <c r="O33" s="22">
        <v>129</v>
      </c>
      <c r="P33" s="22">
        <v>16</v>
      </c>
      <c r="Q33" s="22">
        <v>0</v>
      </c>
      <c r="R33" s="23">
        <v>0</v>
      </c>
      <c r="S33" s="112">
        <v>41349</v>
      </c>
      <c r="T33" s="48" t="s">
        <v>14</v>
      </c>
      <c r="U33" s="16">
        <f t="shared" si="9"/>
        <v>82</v>
      </c>
      <c r="V33" s="22">
        <v>74</v>
      </c>
      <c r="W33" s="22">
        <v>8</v>
      </c>
      <c r="X33" s="22">
        <v>0</v>
      </c>
      <c r="Y33" s="22">
        <v>0</v>
      </c>
      <c r="Z33" s="16">
        <f t="shared" si="2"/>
        <v>94</v>
      </c>
      <c r="AA33" s="24">
        <v>91</v>
      </c>
      <c r="AB33" s="24">
        <v>3</v>
      </c>
      <c r="AC33" s="22">
        <v>0</v>
      </c>
      <c r="AD33" s="23">
        <v>0</v>
      </c>
    </row>
    <row r="34" spans="1:30" ht="15.75" customHeight="1">
      <c r="A34" s="112">
        <v>41357</v>
      </c>
      <c r="B34" s="43" t="s">
        <v>15</v>
      </c>
      <c r="C34" s="32">
        <v>943</v>
      </c>
      <c r="D34" s="16">
        <f t="shared" si="3"/>
        <v>815</v>
      </c>
      <c r="E34" s="21">
        <f t="shared" si="4"/>
        <v>309</v>
      </c>
      <c r="F34" s="21">
        <f t="shared" si="5"/>
        <v>506</v>
      </c>
      <c r="G34" s="21">
        <f t="shared" si="6"/>
        <v>0</v>
      </c>
      <c r="H34" s="21">
        <f t="shared" si="7"/>
        <v>0</v>
      </c>
      <c r="I34" s="16">
        <f t="shared" si="8"/>
        <v>267</v>
      </c>
      <c r="J34" s="22">
        <v>106</v>
      </c>
      <c r="K34" s="22">
        <v>161</v>
      </c>
      <c r="L34" s="22">
        <v>0</v>
      </c>
      <c r="M34" s="22">
        <v>0</v>
      </c>
      <c r="N34" s="16">
        <f t="shared" si="1"/>
        <v>199</v>
      </c>
      <c r="O34" s="22">
        <v>64</v>
      </c>
      <c r="P34" s="22">
        <v>135</v>
      </c>
      <c r="Q34" s="22">
        <v>0</v>
      </c>
      <c r="R34" s="23">
        <v>0</v>
      </c>
      <c r="S34" s="112">
        <v>41357</v>
      </c>
      <c r="T34" s="48" t="s">
        <v>15</v>
      </c>
      <c r="U34" s="16">
        <f t="shared" si="9"/>
        <v>168</v>
      </c>
      <c r="V34" s="22">
        <v>61</v>
      </c>
      <c r="W34" s="22">
        <v>107</v>
      </c>
      <c r="X34" s="22">
        <v>0</v>
      </c>
      <c r="Y34" s="22">
        <v>0</v>
      </c>
      <c r="Z34" s="16">
        <f t="shared" si="2"/>
        <v>181</v>
      </c>
      <c r="AA34" s="24">
        <v>78</v>
      </c>
      <c r="AB34" s="24">
        <v>103</v>
      </c>
      <c r="AC34" s="22">
        <v>0</v>
      </c>
      <c r="AD34" s="23">
        <v>0</v>
      </c>
    </row>
    <row r="35" spans="1:30" ht="15.75" customHeight="1">
      <c r="A35" s="112">
        <v>41359</v>
      </c>
      <c r="B35" s="43" t="s">
        <v>37</v>
      </c>
      <c r="C35" s="32">
        <v>2238</v>
      </c>
      <c r="D35" s="16">
        <f t="shared" si="3"/>
        <v>1706</v>
      </c>
      <c r="E35" s="21">
        <f t="shared" si="4"/>
        <v>764</v>
      </c>
      <c r="F35" s="21">
        <f t="shared" si="5"/>
        <v>942</v>
      </c>
      <c r="G35" s="21">
        <f t="shared" si="6"/>
        <v>0</v>
      </c>
      <c r="H35" s="21">
        <f t="shared" si="7"/>
        <v>0</v>
      </c>
      <c r="I35" s="16">
        <f t="shared" si="8"/>
        <v>529</v>
      </c>
      <c r="J35" s="25">
        <v>229</v>
      </c>
      <c r="K35" s="25">
        <v>300</v>
      </c>
      <c r="L35" s="22">
        <v>0</v>
      </c>
      <c r="M35" s="22">
        <v>0</v>
      </c>
      <c r="N35" s="16">
        <f t="shared" si="1"/>
        <v>478</v>
      </c>
      <c r="O35" s="25">
        <v>201</v>
      </c>
      <c r="P35" s="25">
        <v>277</v>
      </c>
      <c r="Q35" s="22">
        <v>0</v>
      </c>
      <c r="R35" s="23">
        <v>0</v>
      </c>
      <c r="S35" s="112">
        <v>41359</v>
      </c>
      <c r="T35" s="48" t="s">
        <v>37</v>
      </c>
      <c r="U35" s="16">
        <f t="shared" si="9"/>
        <v>379</v>
      </c>
      <c r="V35" s="22">
        <v>168</v>
      </c>
      <c r="W35" s="22">
        <v>211</v>
      </c>
      <c r="X35" s="22">
        <v>0</v>
      </c>
      <c r="Y35" s="22">
        <v>0</v>
      </c>
      <c r="Z35" s="16">
        <f t="shared" si="2"/>
        <v>320</v>
      </c>
      <c r="AA35" s="26">
        <v>166</v>
      </c>
      <c r="AB35" s="26">
        <v>154</v>
      </c>
      <c r="AC35" s="22">
        <v>0</v>
      </c>
      <c r="AD35" s="23">
        <v>0</v>
      </c>
    </row>
    <row r="36" spans="1:30" ht="15.75" customHeight="1">
      <c r="A36" s="112">
        <v>41378</v>
      </c>
      <c r="B36" s="43" t="s">
        <v>23</v>
      </c>
      <c r="C36" s="32">
        <v>1207</v>
      </c>
      <c r="D36" s="16">
        <f t="shared" si="3"/>
        <v>976</v>
      </c>
      <c r="E36" s="21">
        <f t="shared" si="4"/>
        <v>387</v>
      </c>
      <c r="F36" s="21">
        <f t="shared" si="5"/>
        <v>589</v>
      </c>
      <c r="G36" s="21">
        <f t="shared" si="6"/>
        <v>0</v>
      </c>
      <c r="H36" s="21">
        <f t="shared" si="7"/>
        <v>0</v>
      </c>
      <c r="I36" s="16">
        <f t="shared" si="8"/>
        <v>378</v>
      </c>
      <c r="J36" s="22">
        <v>142</v>
      </c>
      <c r="K36" s="22">
        <v>236</v>
      </c>
      <c r="L36" s="22">
        <v>0</v>
      </c>
      <c r="M36" s="22">
        <v>0</v>
      </c>
      <c r="N36" s="16">
        <f t="shared" si="1"/>
        <v>211</v>
      </c>
      <c r="O36" s="22">
        <v>77</v>
      </c>
      <c r="P36" s="22">
        <v>134</v>
      </c>
      <c r="Q36" s="22">
        <v>0</v>
      </c>
      <c r="R36" s="23">
        <v>0</v>
      </c>
      <c r="S36" s="112">
        <v>41378</v>
      </c>
      <c r="T36" s="48" t="s">
        <v>23</v>
      </c>
      <c r="U36" s="16">
        <f t="shared" si="9"/>
        <v>196</v>
      </c>
      <c r="V36" s="25">
        <v>84</v>
      </c>
      <c r="W36" s="25">
        <v>112</v>
      </c>
      <c r="X36" s="22">
        <v>0</v>
      </c>
      <c r="Y36" s="22">
        <v>0</v>
      </c>
      <c r="Z36" s="16">
        <f t="shared" si="2"/>
        <v>191</v>
      </c>
      <c r="AA36" s="24">
        <v>84</v>
      </c>
      <c r="AB36" s="24">
        <v>107</v>
      </c>
      <c r="AC36" s="22">
        <v>0</v>
      </c>
      <c r="AD36" s="23">
        <v>0</v>
      </c>
    </row>
    <row r="37" spans="1:30" ht="15.75" customHeight="1">
      <c r="A37" s="112">
        <v>41396</v>
      </c>
      <c r="B37" s="43" t="s">
        <v>24</v>
      </c>
      <c r="C37" s="32">
        <v>5392</v>
      </c>
      <c r="D37" s="16">
        <f t="shared" si="3"/>
        <v>4419</v>
      </c>
      <c r="E37" s="21">
        <f t="shared" si="4"/>
        <v>2309</v>
      </c>
      <c r="F37" s="21">
        <f t="shared" si="5"/>
        <v>2034</v>
      </c>
      <c r="G37" s="21">
        <f t="shared" si="6"/>
        <v>76</v>
      </c>
      <c r="H37" s="21">
        <f t="shared" si="7"/>
        <v>0</v>
      </c>
      <c r="I37" s="16">
        <f t="shared" si="8"/>
        <v>1311</v>
      </c>
      <c r="J37" s="22">
        <v>619</v>
      </c>
      <c r="K37" s="22">
        <v>670</v>
      </c>
      <c r="L37" s="22">
        <v>22</v>
      </c>
      <c r="M37" s="22">
        <v>0</v>
      </c>
      <c r="N37" s="16">
        <f t="shared" si="1"/>
        <v>1183</v>
      </c>
      <c r="O37" s="22">
        <v>607</v>
      </c>
      <c r="P37" s="22">
        <v>557</v>
      </c>
      <c r="Q37" s="22">
        <v>19</v>
      </c>
      <c r="R37" s="23">
        <v>0</v>
      </c>
      <c r="S37" s="112">
        <v>41396</v>
      </c>
      <c r="T37" s="48" t="s">
        <v>24</v>
      </c>
      <c r="U37" s="16">
        <f t="shared" si="9"/>
        <v>1036</v>
      </c>
      <c r="V37" s="22">
        <v>542</v>
      </c>
      <c r="W37" s="22">
        <v>476</v>
      </c>
      <c r="X37" s="22">
        <v>18</v>
      </c>
      <c r="Y37" s="22">
        <v>0</v>
      </c>
      <c r="Z37" s="16">
        <f t="shared" si="2"/>
        <v>889</v>
      </c>
      <c r="AA37" s="24">
        <v>541</v>
      </c>
      <c r="AB37" s="24">
        <v>331</v>
      </c>
      <c r="AC37" s="22">
        <v>17</v>
      </c>
      <c r="AD37" s="23">
        <v>0</v>
      </c>
    </row>
    <row r="38" spans="1:30" ht="15.75" customHeight="1">
      <c r="A38" s="112">
        <v>41483</v>
      </c>
      <c r="B38" s="43" t="s">
        <v>25</v>
      </c>
      <c r="C38" s="32">
        <v>538</v>
      </c>
      <c r="D38" s="16">
        <f t="shared" si="3"/>
        <v>488</v>
      </c>
      <c r="E38" s="21">
        <f t="shared" si="4"/>
        <v>293</v>
      </c>
      <c r="F38" s="21">
        <f t="shared" si="5"/>
        <v>195</v>
      </c>
      <c r="G38" s="21">
        <f t="shared" si="6"/>
        <v>0</v>
      </c>
      <c r="H38" s="21">
        <f t="shared" si="7"/>
        <v>0</v>
      </c>
      <c r="I38" s="16">
        <f t="shared" si="8"/>
        <v>133</v>
      </c>
      <c r="J38" s="22">
        <v>78</v>
      </c>
      <c r="K38" s="22">
        <v>55</v>
      </c>
      <c r="L38" s="22">
        <v>0</v>
      </c>
      <c r="M38" s="22">
        <v>0</v>
      </c>
      <c r="N38" s="16">
        <f t="shared" si="1"/>
        <v>137</v>
      </c>
      <c r="O38" s="22">
        <v>76</v>
      </c>
      <c r="P38" s="22">
        <v>61</v>
      </c>
      <c r="Q38" s="22">
        <v>0</v>
      </c>
      <c r="R38" s="23">
        <v>0</v>
      </c>
      <c r="S38" s="112">
        <v>41483</v>
      </c>
      <c r="T38" s="48" t="s">
        <v>25</v>
      </c>
      <c r="U38" s="16">
        <f t="shared" si="9"/>
        <v>125</v>
      </c>
      <c r="V38" s="22">
        <v>79</v>
      </c>
      <c r="W38" s="22">
        <v>46</v>
      </c>
      <c r="X38" s="22">
        <v>0</v>
      </c>
      <c r="Y38" s="22">
        <v>0</v>
      </c>
      <c r="Z38" s="16">
        <f t="shared" si="2"/>
        <v>93</v>
      </c>
      <c r="AA38" s="24">
        <v>60</v>
      </c>
      <c r="AB38" s="24">
        <v>33</v>
      </c>
      <c r="AC38" s="22">
        <v>0</v>
      </c>
      <c r="AD38" s="23">
        <v>0</v>
      </c>
    </row>
    <row r="39" spans="1:30" ht="15.75" customHeight="1">
      <c r="A39" s="112">
        <v>41503</v>
      </c>
      <c r="B39" s="44" t="s">
        <v>38</v>
      </c>
      <c r="C39" s="32">
        <v>1347</v>
      </c>
      <c r="D39" s="16">
        <f t="shared" si="3"/>
        <v>808</v>
      </c>
      <c r="E39" s="21">
        <f t="shared" si="4"/>
        <v>458</v>
      </c>
      <c r="F39" s="21">
        <f t="shared" si="5"/>
        <v>350</v>
      </c>
      <c r="G39" s="21">
        <f t="shared" si="6"/>
        <v>0</v>
      </c>
      <c r="H39" s="21">
        <f t="shared" si="7"/>
        <v>0</v>
      </c>
      <c r="I39" s="16">
        <f t="shared" si="8"/>
        <v>262</v>
      </c>
      <c r="J39" s="27">
        <v>149</v>
      </c>
      <c r="K39" s="27">
        <v>113</v>
      </c>
      <c r="L39" s="22">
        <v>0</v>
      </c>
      <c r="M39" s="22">
        <v>0</v>
      </c>
      <c r="N39" s="16">
        <f t="shared" si="1"/>
        <v>203</v>
      </c>
      <c r="O39" s="27">
        <v>117</v>
      </c>
      <c r="P39" s="27">
        <v>86</v>
      </c>
      <c r="Q39" s="22">
        <v>0</v>
      </c>
      <c r="R39" s="23">
        <v>0</v>
      </c>
      <c r="S39" s="112">
        <v>41503</v>
      </c>
      <c r="T39" s="24" t="s">
        <v>38</v>
      </c>
      <c r="U39" s="16">
        <f t="shared" si="9"/>
        <v>185</v>
      </c>
      <c r="V39" s="27">
        <v>94</v>
      </c>
      <c r="W39" s="27">
        <v>91</v>
      </c>
      <c r="X39" s="22">
        <v>0</v>
      </c>
      <c r="Y39" s="22">
        <v>0</v>
      </c>
      <c r="Z39" s="16">
        <f t="shared" si="2"/>
        <v>158</v>
      </c>
      <c r="AA39" s="28">
        <v>98</v>
      </c>
      <c r="AB39" s="28">
        <v>60</v>
      </c>
      <c r="AC39" s="22">
        <v>0</v>
      </c>
      <c r="AD39" s="23">
        <v>0</v>
      </c>
    </row>
    <row r="40" spans="1:30" ht="15.75" customHeight="1">
      <c r="A40" s="112">
        <v>41518</v>
      </c>
      <c r="B40" s="45" t="s">
        <v>26</v>
      </c>
      <c r="C40" s="32">
        <v>485</v>
      </c>
      <c r="D40" s="16">
        <f t="shared" si="3"/>
        <v>404</v>
      </c>
      <c r="E40" s="21">
        <f t="shared" si="4"/>
        <v>404</v>
      </c>
      <c r="F40" s="21">
        <f t="shared" si="5"/>
        <v>0</v>
      </c>
      <c r="G40" s="21">
        <f t="shared" si="6"/>
        <v>0</v>
      </c>
      <c r="H40" s="21">
        <f t="shared" si="7"/>
        <v>0</v>
      </c>
      <c r="I40" s="16">
        <f t="shared" si="8"/>
        <v>94</v>
      </c>
      <c r="J40" s="27">
        <v>94</v>
      </c>
      <c r="K40" s="27">
        <v>0</v>
      </c>
      <c r="L40" s="22">
        <v>0</v>
      </c>
      <c r="M40" s="22">
        <v>0</v>
      </c>
      <c r="N40" s="16">
        <f t="shared" si="1"/>
        <v>113</v>
      </c>
      <c r="O40" s="27">
        <v>113</v>
      </c>
      <c r="P40" s="27">
        <v>0</v>
      </c>
      <c r="Q40" s="22">
        <v>0</v>
      </c>
      <c r="R40" s="23">
        <v>0</v>
      </c>
      <c r="S40" s="112">
        <v>41518</v>
      </c>
      <c r="T40" s="49" t="s">
        <v>26</v>
      </c>
      <c r="U40" s="16">
        <f t="shared" si="9"/>
        <v>113</v>
      </c>
      <c r="V40" s="27">
        <v>113</v>
      </c>
      <c r="W40" s="27">
        <v>0</v>
      </c>
      <c r="X40" s="22">
        <v>0</v>
      </c>
      <c r="Y40" s="22">
        <v>0</v>
      </c>
      <c r="Z40" s="16">
        <f t="shared" si="2"/>
        <v>84</v>
      </c>
      <c r="AA40" s="28">
        <v>84</v>
      </c>
      <c r="AB40" s="28">
        <v>0</v>
      </c>
      <c r="AC40" s="22">
        <v>0</v>
      </c>
      <c r="AD40" s="23">
        <v>0</v>
      </c>
    </row>
    <row r="41" spans="1:30" ht="15.75" customHeight="1">
      <c r="A41" s="112">
        <v>41524</v>
      </c>
      <c r="B41" s="43" t="s">
        <v>16</v>
      </c>
      <c r="C41" s="32">
        <v>2492</v>
      </c>
      <c r="D41" s="16">
        <f t="shared" si="3"/>
        <v>2029</v>
      </c>
      <c r="E41" s="21">
        <f t="shared" si="4"/>
        <v>918</v>
      </c>
      <c r="F41" s="21">
        <f t="shared" si="5"/>
        <v>792</v>
      </c>
      <c r="G41" s="21">
        <f t="shared" si="6"/>
        <v>0</v>
      </c>
      <c r="H41" s="21">
        <f t="shared" si="7"/>
        <v>319</v>
      </c>
      <c r="I41" s="16">
        <f t="shared" si="8"/>
        <v>588</v>
      </c>
      <c r="J41" s="22">
        <v>246</v>
      </c>
      <c r="K41" s="22">
        <v>251</v>
      </c>
      <c r="L41" s="22"/>
      <c r="M41" s="22">
        <v>91</v>
      </c>
      <c r="N41" s="16">
        <f t="shared" si="1"/>
        <v>547</v>
      </c>
      <c r="O41" s="22">
        <v>244</v>
      </c>
      <c r="P41" s="22">
        <v>209</v>
      </c>
      <c r="Q41" s="22">
        <v>0</v>
      </c>
      <c r="R41" s="23">
        <v>94</v>
      </c>
      <c r="S41" s="112">
        <v>41524</v>
      </c>
      <c r="T41" s="48" t="s">
        <v>16</v>
      </c>
      <c r="U41" s="16">
        <f t="shared" si="9"/>
        <v>509</v>
      </c>
      <c r="V41" s="22">
        <v>252</v>
      </c>
      <c r="W41" s="22">
        <v>184</v>
      </c>
      <c r="X41" s="22">
        <v>0</v>
      </c>
      <c r="Y41" s="22">
        <v>73</v>
      </c>
      <c r="Z41" s="16">
        <f t="shared" si="2"/>
        <v>385</v>
      </c>
      <c r="AA41" s="24">
        <v>176</v>
      </c>
      <c r="AB41" s="24">
        <v>148</v>
      </c>
      <c r="AC41" s="22">
        <v>0</v>
      </c>
      <c r="AD41" s="23">
        <v>61</v>
      </c>
    </row>
    <row r="42" spans="1:30" ht="15.75" customHeight="1">
      <c r="A42" s="112">
        <v>41530</v>
      </c>
      <c r="B42" s="43" t="s">
        <v>39</v>
      </c>
      <c r="C42" s="32">
        <v>967</v>
      </c>
      <c r="D42" s="16">
        <f t="shared" si="3"/>
        <v>816</v>
      </c>
      <c r="E42" s="21">
        <f t="shared" si="4"/>
        <v>418</v>
      </c>
      <c r="F42" s="21">
        <f t="shared" si="5"/>
        <v>398</v>
      </c>
      <c r="G42" s="21">
        <f t="shared" si="6"/>
        <v>0</v>
      </c>
      <c r="H42" s="21">
        <f t="shared" si="7"/>
        <v>0</v>
      </c>
      <c r="I42" s="16">
        <f t="shared" si="8"/>
        <v>252</v>
      </c>
      <c r="J42" s="25">
        <v>121</v>
      </c>
      <c r="K42" s="25">
        <v>131</v>
      </c>
      <c r="L42" s="22">
        <v>0</v>
      </c>
      <c r="M42" s="22">
        <v>0</v>
      </c>
      <c r="N42" s="16">
        <f t="shared" si="1"/>
        <v>189</v>
      </c>
      <c r="O42" s="25">
        <v>95</v>
      </c>
      <c r="P42" s="25">
        <v>94</v>
      </c>
      <c r="Q42" s="22">
        <v>0</v>
      </c>
      <c r="R42" s="23">
        <v>0</v>
      </c>
      <c r="S42" s="112">
        <v>41530</v>
      </c>
      <c r="T42" s="48" t="s">
        <v>39</v>
      </c>
      <c r="U42" s="16">
        <f t="shared" si="9"/>
        <v>216</v>
      </c>
      <c r="V42" s="25">
        <v>107</v>
      </c>
      <c r="W42" s="25">
        <v>109</v>
      </c>
      <c r="X42" s="22">
        <v>0</v>
      </c>
      <c r="Y42" s="22">
        <v>0</v>
      </c>
      <c r="Z42" s="16">
        <f t="shared" si="2"/>
        <v>159</v>
      </c>
      <c r="AA42" s="26">
        <v>95</v>
      </c>
      <c r="AB42" s="26">
        <v>64</v>
      </c>
      <c r="AC42" s="22">
        <v>0</v>
      </c>
      <c r="AD42" s="23">
        <v>0</v>
      </c>
    </row>
    <row r="43" spans="1:30" ht="15.75" customHeight="1">
      <c r="A43" s="112">
        <v>41548</v>
      </c>
      <c r="B43" s="43" t="s">
        <v>32</v>
      </c>
      <c r="C43" s="32">
        <v>1081</v>
      </c>
      <c r="D43" s="16">
        <f t="shared" si="3"/>
        <v>1071</v>
      </c>
      <c r="E43" s="21">
        <f t="shared" si="4"/>
        <v>472</v>
      </c>
      <c r="F43" s="21">
        <f t="shared" si="5"/>
        <v>545</v>
      </c>
      <c r="G43" s="21">
        <f t="shared" si="6"/>
        <v>54</v>
      </c>
      <c r="H43" s="21">
        <f t="shared" si="7"/>
        <v>0</v>
      </c>
      <c r="I43" s="16">
        <f t="shared" si="8"/>
        <v>347</v>
      </c>
      <c r="J43" s="22">
        <v>145</v>
      </c>
      <c r="K43" s="22">
        <v>186</v>
      </c>
      <c r="L43" s="22">
        <v>16</v>
      </c>
      <c r="M43" s="22">
        <v>0</v>
      </c>
      <c r="N43" s="16">
        <f>+O43+P43+Q43++R43</f>
        <v>262</v>
      </c>
      <c r="O43" s="25">
        <v>107</v>
      </c>
      <c r="P43" s="25">
        <v>144</v>
      </c>
      <c r="Q43" s="22">
        <v>11</v>
      </c>
      <c r="R43" s="23">
        <v>0</v>
      </c>
      <c r="S43" s="112">
        <v>41548</v>
      </c>
      <c r="T43" s="48" t="s">
        <v>32</v>
      </c>
      <c r="U43" s="16">
        <f t="shared" si="9"/>
        <v>243</v>
      </c>
      <c r="V43" s="22">
        <v>109</v>
      </c>
      <c r="W43" s="22">
        <v>123</v>
      </c>
      <c r="X43" s="22">
        <v>11</v>
      </c>
      <c r="Y43" s="22">
        <v>0</v>
      </c>
      <c r="Z43" s="16">
        <f t="shared" si="2"/>
        <v>219</v>
      </c>
      <c r="AA43" s="24">
        <v>111</v>
      </c>
      <c r="AB43" s="24">
        <v>92</v>
      </c>
      <c r="AC43" s="22">
        <v>16</v>
      </c>
      <c r="AD43" s="23">
        <v>0</v>
      </c>
    </row>
    <row r="44" spans="1:30" ht="15.75" customHeight="1">
      <c r="A44" s="112">
        <v>41551</v>
      </c>
      <c r="B44" s="43" t="s">
        <v>40</v>
      </c>
      <c r="C44" s="32">
        <v>10260</v>
      </c>
      <c r="D44" s="16">
        <f t="shared" si="3"/>
        <v>9853</v>
      </c>
      <c r="E44" s="21">
        <f t="shared" si="4"/>
        <v>6253</v>
      </c>
      <c r="F44" s="21">
        <f t="shared" si="5"/>
        <v>3021</v>
      </c>
      <c r="G44" s="21">
        <f t="shared" si="6"/>
        <v>579</v>
      </c>
      <c r="H44" s="21">
        <f t="shared" si="7"/>
        <v>0</v>
      </c>
      <c r="I44" s="16">
        <f t="shared" si="8"/>
        <v>3269</v>
      </c>
      <c r="J44" s="29">
        <v>2083</v>
      </c>
      <c r="K44" s="24">
        <v>1044</v>
      </c>
      <c r="L44" s="22">
        <v>142</v>
      </c>
      <c r="M44" s="22">
        <v>0</v>
      </c>
      <c r="N44" s="16">
        <f>+O44+P44+Q44++R44</f>
        <v>2524</v>
      </c>
      <c r="O44" s="22">
        <v>1575</v>
      </c>
      <c r="P44" s="22">
        <v>811</v>
      </c>
      <c r="Q44" s="22">
        <v>138</v>
      </c>
      <c r="R44" s="23">
        <v>0</v>
      </c>
      <c r="S44" s="112">
        <v>41551</v>
      </c>
      <c r="T44" s="48" t="s">
        <v>40</v>
      </c>
      <c r="U44" s="16">
        <f t="shared" si="9"/>
        <v>2237</v>
      </c>
      <c r="V44" s="29">
        <v>1434</v>
      </c>
      <c r="W44" s="24">
        <v>651</v>
      </c>
      <c r="X44" s="22">
        <v>152</v>
      </c>
      <c r="Y44" s="22">
        <v>0</v>
      </c>
      <c r="Z44" s="16">
        <f t="shared" si="2"/>
        <v>1823</v>
      </c>
      <c r="AA44" s="24">
        <v>1161</v>
      </c>
      <c r="AB44" s="24">
        <v>515</v>
      </c>
      <c r="AC44" s="22">
        <v>147</v>
      </c>
      <c r="AD44" s="23">
        <v>0</v>
      </c>
    </row>
    <row r="45" spans="1:30" ht="15.75" customHeight="1">
      <c r="A45" s="112">
        <v>41615</v>
      </c>
      <c r="B45" s="43" t="s">
        <v>17</v>
      </c>
      <c r="C45" s="32">
        <v>1327</v>
      </c>
      <c r="D45" s="16">
        <f t="shared" si="3"/>
        <v>1642</v>
      </c>
      <c r="E45" s="21">
        <f t="shared" si="4"/>
        <v>766</v>
      </c>
      <c r="F45" s="21">
        <f t="shared" si="5"/>
        <v>680</v>
      </c>
      <c r="G45" s="21">
        <f t="shared" si="6"/>
        <v>0</v>
      </c>
      <c r="H45" s="21">
        <f t="shared" si="7"/>
        <v>196</v>
      </c>
      <c r="I45" s="16">
        <f t="shared" si="8"/>
        <v>504</v>
      </c>
      <c r="J45" s="29">
        <v>225</v>
      </c>
      <c r="K45" s="24">
        <v>229</v>
      </c>
      <c r="L45" s="22">
        <v>0</v>
      </c>
      <c r="M45" s="22">
        <v>50</v>
      </c>
      <c r="N45" s="16">
        <f>+O45+P45+Q45++R45</f>
        <v>427</v>
      </c>
      <c r="O45" s="29">
        <v>207</v>
      </c>
      <c r="P45" s="24">
        <v>173</v>
      </c>
      <c r="Q45" s="22">
        <v>0</v>
      </c>
      <c r="R45" s="23">
        <v>47</v>
      </c>
      <c r="S45" s="112">
        <v>41615</v>
      </c>
      <c r="T45" s="48" t="s">
        <v>17</v>
      </c>
      <c r="U45" s="16">
        <f t="shared" si="9"/>
        <v>375</v>
      </c>
      <c r="V45" s="22">
        <v>178</v>
      </c>
      <c r="W45" s="22">
        <v>150</v>
      </c>
      <c r="X45" s="22">
        <v>0</v>
      </c>
      <c r="Y45" s="22">
        <v>47</v>
      </c>
      <c r="Z45" s="16">
        <f t="shared" si="2"/>
        <v>336</v>
      </c>
      <c r="AA45" s="24">
        <v>156</v>
      </c>
      <c r="AB45" s="24">
        <v>128</v>
      </c>
      <c r="AC45" s="22">
        <v>0</v>
      </c>
      <c r="AD45" s="23">
        <v>52</v>
      </c>
    </row>
    <row r="46" spans="1:30" ht="15.75" customHeight="1">
      <c r="A46" s="112">
        <v>41660</v>
      </c>
      <c r="B46" s="43" t="s">
        <v>41</v>
      </c>
      <c r="C46" s="32">
        <v>1032</v>
      </c>
      <c r="D46" s="16">
        <f t="shared" si="3"/>
        <v>795</v>
      </c>
      <c r="E46" s="21">
        <f t="shared" si="4"/>
        <v>504</v>
      </c>
      <c r="F46" s="21">
        <f t="shared" si="5"/>
        <v>291</v>
      </c>
      <c r="G46" s="21">
        <f t="shared" si="6"/>
        <v>0</v>
      </c>
      <c r="H46" s="21">
        <f t="shared" si="7"/>
        <v>0</v>
      </c>
      <c r="I46" s="16">
        <f t="shared" si="8"/>
        <v>260</v>
      </c>
      <c r="J46" s="22">
        <v>159</v>
      </c>
      <c r="K46" s="22">
        <v>101</v>
      </c>
      <c r="L46" s="22">
        <v>0</v>
      </c>
      <c r="M46" s="22">
        <v>0</v>
      </c>
      <c r="N46" s="16">
        <f>+O46+P46+Q46++R46</f>
        <v>223</v>
      </c>
      <c r="O46" s="22">
        <v>126</v>
      </c>
      <c r="P46" s="22">
        <v>97</v>
      </c>
      <c r="Q46" s="22">
        <v>0</v>
      </c>
      <c r="R46" s="23">
        <v>0</v>
      </c>
      <c r="S46" s="112">
        <v>41660</v>
      </c>
      <c r="T46" s="48" t="s">
        <v>41</v>
      </c>
      <c r="U46" s="16">
        <f t="shared" si="9"/>
        <v>175</v>
      </c>
      <c r="V46" s="22">
        <v>126</v>
      </c>
      <c r="W46" s="22">
        <v>49</v>
      </c>
      <c r="X46" s="22">
        <v>0</v>
      </c>
      <c r="Y46" s="22">
        <v>0</v>
      </c>
      <c r="Z46" s="16">
        <f t="shared" si="2"/>
        <v>137</v>
      </c>
      <c r="AA46" s="24">
        <v>93</v>
      </c>
      <c r="AB46" s="24">
        <v>44</v>
      </c>
      <c r="AC46" s="22">
        <v>0</v>
      </c>
      <c r="AD46" s="23">
        <v>0</v>
      </c>
    </row>
    <row r="47" spans="1:30" ht="15.75" customHeight="1">
      <c r="A47" s="112">
        <v>41668</v>
      </c>
      <c r="B47" s="43" t="s">
        <v>42</v>
      </c>
      <c r="C47" s="32">
        <v>2536</v>
      </c>
      <c r="D47" s="16">
        <f t="shared" si="3"/>
        <v>2171</v>
      </c>
      <c r="E47" s="21">
        <f t="shared" si="4"/>
        <v>1085</v>
      </c>
      <c r="F47" s="21">
        <f t="shared" si="5"/>
        <v>1002</v>
      </c>
      <c r="G47" s="21">
        <f t="shared" si="6"/>
        <v>84</v>
      </c>
      <c r="H47" s="21">
        <f t="shared" si="7"/>
        <v>0</v>
      </c>
      <c r="I47" s="16">
        <f t="shared" si="8"/>
        <v>631</v>
      </c>
      <c r="J47" s="22">
        <v>297</v>
      </c>
      <c r="K47" s="22">
        <v>318</v>
      </c>
      <c r="L47" s="22">
        <v>16</v>
      </c>
      <c r="M47" s="22">
        <v>0</v>
      </c>
      <c r="N47" s="16">
        <f t="shared" si="1"/>
        <v>611</v>
      </c>
      <c r="O47" s="22">
        <v>309</v>
      </c>
      <c r="P47" s="22">
        <v>281</v>
      </c>
      <c r="Q47" s="22">
        <v>21</v>
      </c>
      <c r="R47" s="23">
        <v>0</v>
      </c>
      <c r="S47" s="112">
        <v>41668</v>
      </c>
      <c r="T47" s="48" t="s">
        <v>42</v>
      </c>
      <c r="U47" s="16">
        <f t="shared" si="9"/>
        <v>503</v>
      </c>
      <c r="V47" s="22">
        <v>245</v>
      </c>
      <c r="W47" s="22">
        <v>238</v>
      </c>
      <c r="X47" s="22">
        <v>20</v>
      </c>
      <c r="Y47" s="22">
        <v>0</v>
      </c>
      <c r="Z47" s="16">
        <f t="shared" si="2"/>
        <v>426</v>
      </c>
      <c r="AA47" s="24">
        <v>234</v>
      </c>
      <c r="AB47" s="24">
        <v>165</v>
      </c>
      <c r="AC47" s="22">
        <v>27</v>
      </c>
      <c r="AD47" s="23">
        <v>0</v>
      </c>
    </row>
    <row r="48" spans="1:30" ht="15.75" customHeight="1">
      <c r="A48" s="112">
        <v>41676</v>
      </c>
      <c r="B48" s="43" t="s">
        <v>18</v>
      </c>
      <c r="C48" s="32">
        <v>928</v>
      </c>
      <c r="D48" s="16">
        <f t="shared" si="3"/>
        <v>733</v>
      </c>
      <c r="E48" s="21">
        <f t="shared" si="4"/>
        <v>442</v>
      </c>
      <c r="F48" s="21">
        <f t="shared" si="5"/>
        <v>291</v>
      </c>
      <c r="G48" s="21">
        <f t="shared" si="6"/>
        <v>0</v>
      </c>
      <c r="H48" s="21">
        <f t="shared" si="7"/>
        <v>0</v>
      </c>
      <c r="I48" s="16">
        <f t="shared" si="8"/>
        <v>235</v>
      </c>
      <c r="J48" s="22">
        <v>131</v>
      </c>
      <c r="K48" s="22">
        <v>104</v>
      </c>
      <c r="L48" s="22">
        <v>0</v>
      </c>
      <c r="M48" s="22">
        <v>0</v>
      </c>
      <c r="N48" s="16">
        <f t="shared" si="1"/>
        <v>198</v>
      </c>
      <c r="O48" s="22">
        <v>122</v>
      </c>
      <c r="P48" s="22">
        <v>76</v>
      </c>
      <c r="Q48" s="22">
        <v>0</v>
      </c>
      <c r="R48" s="23">
        <v>0</v>
      </c>
      <c r="S48" s="112">
        <v>41676</v>
      </c>
      <c r="T48" s="48" t="s">
        <v>18</v>
      </c>
      <c r="U48" s="16">
        <f t="shared" si="9"/>
        <v>167</v>
      </c>
      <c r="V48" s="22">
        <v>104</v>
      </c>
      <c r="W48" s="22">
        <v>63</v>
      </c>
      <c r="X48" s="22">
        <v>0</v>
      </c>
      <c r="Y48" s="22">
        <v>0</v>
      </c>
      <c r="Z48" s="16">
        <f t="shared" si="2"/>
        <v>133</v>
      </c>
      <c r="AA48" s="24">
        <v>85</v>
      </c>
      <c r="AB48" s="24">
        <v>48</v>
      </c>
      <c r="AC48" s="22">
        <v>0</v>
      </c>
      <c r="AD48" s="23">
        <v>0</v>
      </c>
    </row>
    <row r="49" spans="1:30" ht="15.75" customHeight="1">
      <c r="A49" s="112">
        <v>41770</v>
      </c>
      <c r="B49" s="43" t="s">
        <v>33</v>
      </c>
      <c r="C49" s="32">
        <v>1558</v>
      </c>
      <c r="D49" s="16">
        <f t="shared" si="3"/>
        <v>1369</v>
      </c>
      <c r="E49" s="21">
        <f t="shared" si="4"/>
        <v>401</v>
      </c>
      <c r="F49" s="21">
        <f t="shared" si="5"/>
        <v>919</v>
      </c>
      <c r="G49" s="21">
        <f t="shared" si="6"/>
        <v>49</v>
      </c>
      <c r="H49" s="21">
        <f t="shared" si="7"/>
        <v>0</v>
      </c>
      <c r="I49" s="16">
        <f t="shared" si="8"/>
        <v>438</v>
      </c>
      <c r="J49" s="22">
        <v>112</v>
      </c>
      <c r="K49" s="22">
        <v>312</v>
      </c>
      <c r="L49" s="22">
        <v>14</v>
      </c>
      <c r="M49" s="22">
        <v>0</v>
      </c>
      <c r="N49" s="16">
        <f t="shared" si="1"/>
        <v>388</v>
      </c>
      <c r="O49" s="22">
        <v>127</v>
      </c>
      <c r="P49" s="22">
        <v>253</v>
      </c>
      <c r="Q49" s="22">
        <v>8</v>
      </c>
      <c r="R49" s="23">
        <v>0</v>
      </c>
      <c r="S49" s="112">
        <v>41770</v>
      </c>
      <c r="T49" s="48" t="s">
        <v>33</v>
      </c>
      <c r="U49" s="16">
        <f t="shared" si="9"/>
        <v>314</v>
      </c>
      <c r="V49" s="22">
        <v>91</v>
      </c>
      <c r="W49" s="22">
        <v>210</v>
      </c>
      <c r="X49" s="22">
        <v>13</v>
      </c>
      <c r="Y49" s="22">
        <v>0</v>
      </c>
      <c r="Z49" s="16">
        <f t="shared" si="2"/>
        <v>229</v>
      </c>
      <c r="AA49" s="24">
        <v>71</v>
      </c>
      <c r="AB49" s="24">
        <v>144</v>
      </c>
      <c r="AC49" s="22">
        <v>14</v>
      </c>
      <c r="AD49" s="23">
        <v>0</v>
      </c>
    </row>
    <row r="50" spans="1:30" ht="15.75" customHeight="1">
      <c r="A50" s="112">
        <v>41791</v>
      </c>
      <c r="B50" s="43" t="s">
        <v>34</v>
      </c>
      <c r="C50" s="32">
        <v>1544</v>
      </c>
      <c r="D50" s="16">
        <f t="shared" si="3"/>
        <v>1372</v>
      </c>
      <c r="E50" s="21">
        <f t="shared" si="4"/>
        <v>446</v>
      </c>
      <c r="F50" s="21">
        <f t="shared" si="5"/>
        <v>926</v>
      </c>
      <c r="G50" s="21">
        <f t="shared" si="6"/>
        <v>0</v>
      </c>
      <c r="H50" s="21">
        <f t="shared" si="7"/>
        <v>0</v>
      </c>
      <c r="I50" s="16">
        <f t="shared" si="8"/>
        <v>474</v>
      </c>
      <c r="J50" s="22">
        <v>143</v>
      </c>
      <c r="K50" s="22">
        <v>331</v>
      </c>
      <c r="L50" s="22">
        <v>0</v>
      </c>
      <c r="M50" s="22">
        <v>0</v>
      </c>
      <c r="N50" s="16">
        <f t="shared" si="1"/>
        <v>372</v>
      </c>
      <c r="O50" s="22">
        <v>110</v>
      </c>
      <c r="P50" s="22">
        <v>262</v>
      </c>
      <c r="Q50" s="22">
        <v>0</v>
      </c>
      <c r="R50" s="23">
        <v>0</v>
      </c>
      <c r="S50" s="112">
        <v>41791</v>
      </c>
      <c r="T50" s="48" t="s">
        <v>34</v>
      </c>
      <c r="U50" s="16">
        <f t="shared" si="9"/>
        <v>304</v>
      </c>
      <c r="V50" s="22">
        <v>106</v>
      </c>
      <c r="W50" s="22">
        <v>198</v>
      </c>
      <c r="X50" s="22">
        <v>0</v>
      </c>
      <c r="Y50" s="22">
        <v>0</v>
      </c>
      <c r="Z50" s="16">
        <f t="shared" si="2"/>
        <v>222</v>
      </c>
      <c r="AA50" s="24">
        <v>87</v>
      </c>
      <c r="AB50" s="24">
        <v>135</v>
      </c>
      <c r="AC50" s="22">
        <v>0</v>
      </c>
      <c r="AD50" s="23">
        <v>0</v>
      </c>
    </row>
    <row r="51" spans="1:30" ht="15.75" customHeight="1">
      <c r="A51" s="112">
        <v>41799</v>
      </c>
      <c r="B51" s="43" t="s">
        <v>19</v>
      </c>
      <c r="C51" s="32">
        <v>1248</v>
      </c>
      <c r="D51" s="16">
        <f t="shared" si="3"/>
        <v>865</v>
      </c>
      <c r="E51" s="21">
        <f t="shared" si="4"/>
        <v>361</v>
      </c>
      <c r="F51" s="21">
        <f t="shared" si="5"/>
        <v>504</v>
      </c>
      <c r="G51" s="21">
        <f t="shared" si="6"/>
        <v>0</v>
      </c>
      <c r="H51" s="21">
        <f t="shared" si="7"/>
        <v>0</v>
      </c>
      <c r="I51" s="16">
        <f t="shared" si="8"/>
        <v>260</v>
      </c>
      <c r="J51" s="22">
        <v>102</v>
      </c>
      <c r="K51" s="22">
        <v>158</v>
      </c>
      <c r="L51" s="22">
        <v>0</v>
      </c>
      <c r="M51" s="22">
        <v>0</v>
      </c>
      <c r="N51" s="16">
        <f t="shared" si="1"/>
        <v>215</v>
      </c>
      <c r="O51" s="22">
        <v>81</v>
      </c>
      <c r="P51" s="22">
        <v>134</v>
      </c>
      <c r="Q51" s="22">
        <v>0</v>
      </c>
      <c r="R51" s="23">
        <v>0</v>
      </c>
      <c r="S51" s="112">
        <v>41799</v>
      </c>
      <c r="T51" s="48" t="s">
        <v>19</v>
      </c>
      <c r="U51" s="16">
        <f t="shared" si="9"/>
        <v>233</v>
      </c>
      <c r="V51" s="22">
        <v>107</v>
      </c>
      <c r="W51" s="22">
        <v>126</v>
      </c>
      <c r="X51" s="22">
        <v>0</v>
      </c>
      <c r="Y51" s="22">
        <v>0</v>
      </c>
      <c r="Z51" s="16">
        <f t="shared" si="2"/>
        <v>157</v>
      </c>
      <c r="AA51" s="24">
        <v>71</v>
      </c>
      <c r="AB51" s="24">
        <v>86</v>
      </c>
      <c r="AC51" s="22">
        <v>0</v>
      </c>
      <c r="AD51" s="23">
        <v>0</v>
      </c>
    </row>
    <row r="52" spans="1:30" ht="15.75" customHeight="1">
      <c r="A52" s="112">
        <v>41801</v>
      </c>
      <c r="B52" s="43" t="s">
        <v>20</v>
      </c>
      <c r="C52" s="32">
        <v>706</v>
      </c>
      <c r="D52" s="16">
        <f t="shared" si="3"/>
        <v>497</v>
      </c>
      <c r="E52" s="21">
        <f t="shared" si="4"/>
        <v>325</v>
      </c>
      <c r="F52" s="21">
        <f t="shared" si="5"/>
        <v>172</v>
      </c>
      <c r="G52" s="21">
        <f t="shared" si="6"/>
        <v>0</v>
      </c>
      <c r="H52" s="21">
        <f t="shared" si="7"/>
        <v>0</v>
      </c>
      <c r="I52" s="16">
        <f t="shared" si="8"/>
        <v>168</v>
      </c>
      <c r="J52" s="25">
        <v>106</v>
      </c>
      <c r="K52" s="25">
        <v>62</v>
      </c>
      <c r="L52" s="22">
        <v>0</v>
      </c>
      <c r="M52" s="22">
        <v>0</v>
      </c>
      <c r="N52" s="16">
        <f t="shared" si="1"/>
        <v>143</v>
      </c>
      <c r="O52" s="25">
        <v>90</v>
      </c>
      <c r="P52" s="25">
        <v>53</v>
      </c>
      <c r="Q52" s="22">
        <v>0</v>
      </c>
      <c r="R52" s="23">
        <v>0</v>
      </c>
      <c r="S52" s="112">
        <v>41801</v>
      </c>
      <c r="T52" s="48" t="s">
        <v>20</v>
      </c>
      <c r="U52" s="16">
        <f t="shared" si="9"/>
        <v>112</v>
      </c>
      <c r="V52" s="25">
        <v>77</v>
      </c>
      <c r="W52" s="25">
        <v>35</v>
      </c>
      <c r="X52" s="22">
        <v>0</v>
      </c>
      <c r="Y52" s="22">
        <v>0</v>
      </c>
      <c r="Z52" s="16">
        <f t="shared" si="2"/>
        <v>74</v>
      </c>
      <c r="AA52" s="26">
        <v>52</v>
      </c>
      <c r="AB52" s="26">
        <v>22</v>
      </c>
      <c r="AC52" s="22">
        <v>0</v>
      </c>
      <c r="AD52" s="23">
        <v>0</v>
      </c>
    </row>
    <row r="53" spans="1:30" ht="15.75" customHeight="1">
      <c r="A53" s="112">
        <v>41797</v>
      </c>
      <c r="B53" s="43" t="s">
        <v>27</v>
      </c>
      <c r="C53" s="32">
        <v>717</v>
      </c>
      <c r="D53" s="16">
        <f t="shared" si="3"/>
        <v>732</v>
      </c>
      <c r="E53" s="21">
        <f t="shared" si="4"/>
        <v>493</v>
      </c>
      <c r="F53" s="21">
        <f t="shared" si="5"/>
        <v>239</v>
      </c>
      <c r="G53" s="21">
        <f t="shared" si="6"/>
        <v>0</v>
      </c>
      <c r="H53" s="21">
        <f t="shared" si="7"/>
        <v>0</v>
      </c>
      <c r="I53" s="16">
        <f t="shared" si="8"/>
        <v>232</v>
      </c>
      <c r="J53" s="22">
        <v>148</v>
      </c>
      <c r="K53" s="22">
        <v>84</v>
      </c>
      <c r="L53" s="22">
        <v>0</v>
      </c>
      <c r="M53" s="22">
        <v>0</v>
      </c>
      <c r="N53" s="16">
        <f t="shared" si="1"/>
        <v>184</v>
      </c>
      <c r="O53" s="22">
        <v>119</v>
      </c>
      <c r="P53" s="22">
        <v>65</v>
      </c>
      <c r="Q53" s="22">
        <v>0</v>
      </c>
      <c r="R53" s="23">
        <v>0</v>
      </c>
      <c r="S53" s="112">
        <v>41797</v>
      </c>
      <c r="T53" s="48" t="s">
        <v>27</v>
      </c>
      <c r="U53" s="16">
        <f t="shared" si="9"/>
        <v>164</v>
      </c>
      <c r="V53" s="22">
        <v>116</v>
      </c>
      <c r="W53" s="22">
        <v>48</v>
      </c>
      <c r="X53" s="22">
        <v>0</v>
      </c>
      <c r="Y53" s="22">
        <v>0</v>
      </c>
      <c r="Z53" s="16">
        <f t="shared" si="2"/>
        <v>152</v>
      </c>
      <c r="AA53" s="24">
        <v>110</v>
      </c>
      <c r="AB53" s="24">
        <v>42</v>
      </c>
      <c r="AC53" s="22">
        <v>0</v>
      </c>
      <c r="AD53" s="23">
        <v>0</v>
      </c>
    </row>
    <row r="54" spans="1:30" ht="15.75" customHeight="1">
      <c r="A54" s="112">
        <v>41807</v>
      </c>
      <c r="B54" s="43" t="s">
        <v>43</v>
      </c>
      <c r="C54" s="32">
        <v>1714</v>
      </c>
      <c r="D54" s="16">
        <f t="shared" si="3"/>
        <v>1490</v>
      </c>
      <c r="E54" s="21">
        <f t="shared" si="4"/>
        <v>584</v>
      </c>
      <c r="F54" s="21">
        <f t="shared" si="5"/>
        <v>849</v>
      </c>
      <c r="G54" s="21">
        <f t="shared" si="6"/>
        <v>57</v>
      </c>
      <c r="H54" s="21">
        <f t="shared" si="7"/>
        <v>0</v>
      </c>
      <c r="I54" s="16">
        <f t="shared" si="8"/>
        <v>483</v>
      </c>
      <c r="J54" s="22">
        <v>178</v>
      </c>
      <c r="K54" s="22">
        <v>290</v>
      </c>
      <c r="L54" s="22">
        <v>15</v>
      </c>
      <c r="M54" s="22">
        <v>0</v>
      </c>
      <c r="N54" s="16">
        <f t="shared" si="1"/>
        <v>410</v>
      </c>
      <c r="O54" s="22">
        <v>172</v>
      </c>
      <c r="P54" s="22">
        <v>224</v>
      </c>
      <c r="Q54" s="22">
        <v>14</v>
      </c>
      <c r="R54" s="23">
        <v>0</v>
      </c>
      <c r="S54" s="112">
        <v>41807</v>
      </c>
      <c r="T54" s="48" t="s">
        <v>43</v>
      </c>
      <c r="U54" s="16">
        <f t="shared" si="9"/>
        <v>334</v>
      </c>
      <c r="V54" s="22">
        <v>124</v>
      </c>
      <c r="W54" s="22">
        <v>197</v>
      </c>
      <c r="X54" s="22">
        <v>13</v>
      </c>
      <c r="Y54" s="22">
        <v>0</v>
      </c>
      <c r="Z54" s="16">
        <f t="shared" si="2"/>
        <v>263</v>
      </c>
      <c r="AA54" s="24">
        <v>110</v>
      </c>
      <c r="AB54" s="24">
        <v>138</v>
      </c>
      <c r="AC54" s="22">
        <v>15</v>
      </c>
      <c r="AD54" s="23">
        <v>0</v>
      </c>
    </row>
    <row r="55" spans="1:30" ht="15.75" customHeight="1">
      <c r="A55" s="112">
        <v>41872</v>
      </c>
      <c r="B55" s="43" t="s">
        <v>21</v>
      </c>
      <c r="C55" s="32">
        <v>602</v>
      </c>
      <c r="D55" s="16">
        <f t="shared" si="3"/>
        <v>425</v>
      </c>
      <c r="E55" s="21">
        <f t="shared" si="4"/>
        <v>218</v>
      </c>
      <c r="F55" s="21">
        <f t="shared" si="5"/>
        <v>207</v>
      </c>
      <c r="G55" s="21">
        <f t="shared" si="6"/>
        <v>0</v>
      </c>
      <c r="H55" s="21">
        <f t="shared" si="7"/>
        <v>0</v>
      </c>
      <c r="I55" s="16">
        <f t="shared" si="8"/>
        <v>100</v>
      </c>
      <c r="J55" s="22">
        <v>54</v>
      </c>
      <c r="K55" s="22">
        <v>46</v>
      </c>
      <c r="L55" s="22">
        <v>0</v>
      </c>
      <c r="M55" s="22">
        <v>0</v>
      </c>
      <c r="N55" s="16">
        <f t="shared" si="1"/>
        <v>125</v>
      </c>
      <c r="O55" s="22">
        <v>55</v>
      </c>
      <c r="P55" s="22">
        <v>70</v>
      </c>
      <c r="Q55" s="22">
        <v>0</v>
      </c>
      <c r="R55" s="23">
        <v>0</v>
      </c>
      <c r="S55" s="112">
        <v>41872</v>
      </c>
      <c r="T55" s="48" t="s">
        <v>21</v>
      </c>
      <c r="U55" s="16">
        <f t="shared" si="9"/>
        <v>124</v>
      </c>
      <c r="V55" s="22">
        <v>75</v>
      </c>
      <c r="W55" s="22">
        <v>49</v>
      </c>
      <c r="X55" s="22">
        <v>0</v>
      </c>
      <c r="Y55" s="22">
        <v>0</v>
      </c>
      <c r="Z55" s="16">
        <f t="shared" si="2"/>
        <v>76</v>
      </c>
      <c r="AA55" s="24">
        <v>34</v>
      </c>
      <c r="AB55" s="24">
        <v>42</v>
      </c>
      <c r="AC55" s="22">
        <v>0</v>
      </c>
      <c r="AD55" s="23">
        <v>0</v>
      </c>
    </row>
    <row r="56" spans="1:30" ht="15.75" customHeight="1">
      <c r="A56" s="112">
        <v>41885</v>
      </c>
      <c r="B56" s="43" t="s">
        <v>22</v>
      </c>
      <c r="C56" s="32">
        <v>618</v>
      </c>
      <c r="D56" s="16">
        <f t="shared" si="3"/>
        <v>542</v>
      </c>
      <c r="E56" s="21">
        <f t="shared" si="4"/>
        <v>542</v>
      </c>
      <c r="F56" s="21">
        <f t="shared" si="5"/>
        <v>0</v>
      </c>
      <c r="G56" s="21">
        <f t="shared" si="6"/>
        <v>0</v>
      </c>
      <c r="H56" s="21">
        <f t="shared" si="7"/>
        <v>0</v>
      </c>
      <c r="I56" s="16">
        <f t="shared" si="8"/>
        <v>161</v>
      </c>
      <c r="J56" s="22">
        <v>161</v>
      </c>
      <c r="K56" s="22">
        <v>0</v>
      </c>
      <c r="L56" s="22">
        <v>0</v>
      </c>
      <c r="M56" s="22">
        <v>0</v>
      </c>
      <c r="N56" s="16">
        <f t="shared" si="1"/>
        <v>151</v>
      </c>
      <c r="O56" s="22">
        <v>151</v>
      </c>
      <c r="P56" s="22">
        <v>0</v>
      </c>
      <c r="Q56" s="22">
        <v>0</v>
      </c>
      <c r="R56" s="23">
        <v>0</v>
      </c>
      <c r="S56" s="112">
        <v>41885</v>
      </c>
      <c r="T56" s="48" t="s">
        <v>22</v>
      </c>
      <c r="U56" s="16">
        <f t="shared" si="9"/>
        <v>115</v>
      </c>
      <c r="V56" s="22">
        <v>115</v>
      </c>
      <c r="W56" s="22">
        <v>0</v>
      </c>
      <c r="X56" s="22">
        <v>0</v>
      </c>
      <c r="Y56" s="22">
        <v>0</v>
      </c>
      <c r="Z56" s="16">
        <f>+AA56+AB56+AC56+AD56</f>
        <v>115</v>
      </c>
      <c r="AA56" s="24">
        <v>115</v>
      </c>
      <c r="AB56" s="24">
        <v>0</v>
      </c>
      <c r="AC56" s="22">
        <v>0</v>
      </c>
      <c r="AD56" s="23">
        <v>0</v>
      </c>
    </row>
    <row r="57" spans="1:30" ht="6.75" customHeight="1" thickBot="1">
      <c r="A57" s="102"/>
      <c r="B57" s="4"/>
      <c r="C57" s="33"/>
      <c r="D57" s="2"/>
      <c r="E57" s="2"/>
      <c r="F57" s="2"/>
      <c r="G57" s="2"/>
      <c r="H57" s="2"/>
      <c r="I57" s="12"/>
      <c r="J57" s="2"/>
      <c r="K57" s="2"/>
      <c r="L57" s="2"/>
      <c r="M57" s="2"/>
      <c r="N57" s="12"/>
      <c r="O57" s="2"/>
      <c r="P57" s="2"/>
      <c r="Q57" s="2"/>
      <c r="R57" s="3"/>
      <c r="S57" s="105"/>
      <c r="T57" s="4"/>
      <c r="U57" s="2"/>
      <c r="V57" s="2"/>
      <c r="W57" s="2"/>
      <c r="X57" s="2"/>
      <c r="Y57" s="2"/>
      <c r="Z57" s="2"/>
      <c r="AA57" s="2"/>
      <c r="AB57" s="4"/>
      <c r="AC57" s="2"/>
      <c r="AD57" s="3"/>
    </row>
    <row r="58" spans="2:30" ht="19.5" thickBot="1">
      <c r="B58" s="1"/>
      <c r="C58" s="1"/>
      <c r="D58" s="1"/>
      <c r="E58" s="1"/>
      <c r="F58" s="1"/>
      <c r="G58" s="1"/>
      <c r="H58" s="1"/>
      <c r="I58" s="13"/>
      <c r="J58" s="1"/>
      <c r="K58" s="1"/>
      <c r="L58" s="1"/>
      <c r="M58" s="1"/>
      <c r="N58" s="13"/>
      <c r="O58" s="1"/>
      <c r="P58" s="1"/>
      <c r="Q58" s="14" t="s">
        <v>52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9:29" ht="32.25" customHeight="1" thickBot="1">
      <c r="S59" s="108" t="s">
        <v>59</v>
      </c>
      <c r="T59" s="109"/>
      <c r="U59" s="109"/>
      <c r="V59" s="109"/>
      <c r="W59" s="109"/>
      <c r="X59" s="109"/>
      <c r="Y59" s="109"/>
      <c r="Z59" s="109"/>
      <c r="AA59" s="109"/>
      <c r="AB59" s="109"/>
      <c r="AC59" s="110"/>
    </row>
  </sheetData>
  <sheetProtection/>
  <mergeCells count="32">
    <mergeCell ref="A11:R11"/>
    <mergeCell ref="A13:R13"/>
    <mergeCell ref="A14:A16"/>
    <mergeCell ref="S14:S16"/>
    <mergeCell ref="S59:AC59"/>
    <mergeCell ref="Z14:AD14"/>
    <mergeCell ref="U15:U16"/>
    <mergeCell ref="V15:W15"/>
    <mergeCell ref="X15:Y15"/>
    <mergeCell ref="Z15:Z16"/>
    <mergeCell ref="AA15:AB15"/>
    <mergeCell ref="AC15:AD15"/>
    <mergeCell ref="J15:K15"/>
    <mergeCell ref="L15:M15"/>
    <mergeCell ref="N15:N16"/>
    <mergeCell ref="O15:P15"/>
    <mergeCell ref="Q15:R15"/>
    <mergeCell ref="U14:Y14"/>
    <mergeCell ref="B14:B16"/>
    <mergeCell ref="C14:C16"/>
    <mergeCell ref="D14:D16"/>
    <mergeCell ref="E14:H14"/>
    <mergeCell ref="I14:M14"/>
    <mergeCell ref="N14:R14"/>
    <mergeCell ref="E15:F15"/>
    <mergeCell ref="G15:H15"/>
    <mergeCell ref="I15:I16"/>
    <mergeCell ref="B12:R12"/>
    <mergeCell ref="A6:R6"/>
    <mergeCell ref="A7:R7"/>
    <mergeCell ref="A8:R8"/>
    <mergeCell ref="A10:R10"/>
  </mergeCells>
  <printOptions horizontalCentered="1"/>
  <pageMargins left="0" right="0" top="0" bottom="0" header="0" footer="0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2022-02-11T16:05:50Z</cp:lastPrinted>
  <dcterms:modified xsi:type="dcterms:W3CDTF">2022-02-11T16:06:20Z</dcterms:modified>
  <cp:category/>
  <cp:version/>
  <cp:contentType/>
  <cp:contentStatus/>
</cp:coreProperties>
</file>