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2013" sheetId="1" r:id="rId1"/>
    <sheet name="Hoja3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<sst xmlns="http://schemas.openxmlformats.org/spreadsheetml/2006/main" count="218" uniqueCount="62">
  <si>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</si>
  <si>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</si>
  <si>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</si>
  <si>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</si>
  <si>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</si>
  <si>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</si>
  <si>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</si>
  <si>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</si>
  <si>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</si>
  <si>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</si>
  <si>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</si>
  <si>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</si>
  <si>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</si>
  <si>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</si>
  <si>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</si>
  <si>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</si>
  <si>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</si>
  <si>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</si>
  <si>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</si>
  <si>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</si>
  <si>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</si>
  <si>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</si>
  <si>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</si>
  <si>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</si>
  <si>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</si>
  <si>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</si>
  <si>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</si>
  <si>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</si>
  <si>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</si>
  <si>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</si>
  <si>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</si>
  <si>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</si>
  <si>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</si>
  <si>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</si>
  <si>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</si>
  <si>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</si>
  <si>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</si>
  <si>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</si>
  <si>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DANE</t>
  </si>
  <si>
    <t xml:space="preserve"> Censo Dane 2005 con corte  a jueves 12 de mayo de 2011. </t>
  </si>
  <si>
    <t>TOTAL</t>
  </si>
  <si>
    <t>POBLACION NBI AÑO 2013</t>
  </si>
  <si>
    <t>CABECERA</t>
  </si>
  <si>
    <t>RESTO</t>
  </si>
  <si>
    <t>POBLACION AÑO 2013</t>
  </si>
  <si>
    <t>% poblacion NBI DANE</t>
  </si>
  <si>
    <t>POBLACION NBI</t>
  </si>
  <si>
    <t>TOTAL DPTO</t>
  </si>
  <si>
    <t>Santa Maria</t>
  </si>
  <si>
    <t>RURAL</t>
  </si>
  <si>
    <t xml:space="preserve">URBANA </t>
  </si>
  <si>
    <t>SISTEMA DE INFORMACION REGIONAL "SIR"</t>
  </si>
  <si>
    <t>GOBERNACION DEL HUILA</t>
  </si>
  <si>
    <t>DEPARTAMENTO DE PLANEACION</t>
  </si>
  <si>
    <t>POBLACION CON NECESIDADES BASICAS INSATISFECHAS "NBI"</t>
  </si>
  <si>
    <t>AÑO 2013</t>
  </si>
  <si>
    <t>POBLACION N.B.I.</t>
  </si>
  <si>
    <t>% POBLACION N.B.I. DANE</t>
  </si>
  <si>
    <t>TOTAL POBLACION</t>
  </si>
  <si>
    <t>MUNICIPIO</t>
  </si>
  <si>
    <t>TOTAL DEPARTAMENTO</t>
  </si>
  <si>
    <t>CODIGO DANE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</si>
</sst>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00000"/>
    <numFmt numFmtId="183" formatCode="0.00000"/>
    <numFmt numFmtId="184" formatCode="0.0000"/>
    <numFmt numFmtId="185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179" fontId="2" fillId="0" borderId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4" fontId="1" fillId="3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7" fontId="0" fillId="0" borderId="11" xfId="0" applyNumberFormat="1" applyFont="1" applyBorder="1" applyAlignment="1" applyProtection="1">
      <alignment horizontal="left"/>
      <protection/>
    </xf>
    <xf numFmtId="4" fontId="0" fillId="34" borderId="11" xfId="53" applyNumberFormat="1" applyFont="1" applyFill="1" applyBorder="1" applyAlignment="1">
      <alignment horizontal="right" vertical="center" wrapText="1"/>
      <protection/>
    </xf>
    <xf numFmtId="181" fontId="0" fillId="0" borderId="11" xfId="47" applyNumberFormat="1" applyFont="1" applyBorder="1" applyAlignment="1">
      <alignment/>
    </xf>
    <xf numFmtId="4" fontId="0" fillId="34" borderId="11" xfId="53" applyNumberFormat="1" applyFont="1" applyFill="1" applyBorder="1" applyAlignment="1" quotePrefix="1">
      <alignment horizontal="right"/>
      <protection/>
    </xf>
    <xf numFmtId="37" fontId="0" fillId="0" borderId="11" xfId="0" applyNumberFormat="1" applyFont="1" applyBorder="1" applyAlignment="1" applyProtection="1" quotePrefix="1">
      <alignment horizontal="left"/>
      <protection/>
    </xf>
    <xf numFmtId="0" fontId="0" fillId="0" borderId="11" xfId="0" applyFont="1" applyBorder="1" applyAlignment="1">
      <alignment/>
    </xf>
    <xf numFmtId="37" fontId="1" fillId="0" borderId="13" xfId="0" applyNumberFormat="1" applyFont="1" applyBorder="1" applyAlignment="1" applyProtection="1">
      <alignment horizontal="left"/>
      <protection/>
    </xf>
    <xf numFmtId="37" fontId="1" fillId="0" borderId="13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 quotePrefix="1">
      <alignment horizontal="left"/>
      <protection/>
    </xf>
    <xf numFmtId="0" fontId="0" fillId="0" borderId="15" xfId="0" applyFont="1" applyBorder="1" applyAlignment="1">
      <alignment/>
    </xf>
    <xf numFmtId="181" fontId="1" fillId="0" borderId="10" xfId="0" applyNumberFormat="1" applyFont="1" applyBorder="1" applyAlignment="1">
      <alignment/>
    </xf>
    <xf numFmtId="37" fontId="1" fillId="33" borderId="10" xfId="0" applyNumberFormat="1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3" fontId="3" fillId="33" borderId="11" xfId="54" applyNumberFormat="1" applyFont="1" applyFill="1" applyBorder="1" applyAlignment="1" quotePrefix="1">
      <alignment/>
    </xf>
    <xf numFmtId="3" fontId="3" fillId="33" borderId="17" xfId="54" applyNumberFormat="1" applyFont="1" applyFill="1" applyBorder="1" applyAlignment="1" quotePrefix="1">
      <alignment/>
    </xf>
    <xf numFmtId="4" fontId="1" fillId="34" borderId="18" xfId="0" applyNumberFormat="1" applyFont="1" applyFill="1" applyBorder="1" applyAlignment="1">
      <alignment horizontal="center" vertical="center" wrapText="1"/>
    </xf>
    <xf numFmtId="37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37" fontId="1" fillId="33" borderId="10" xfId="0" applyNumberFormat="1" applyFont="1" applyFill="1" applyBorder="1" applyAlignment="1" applyProtection="1">
      <alignment vertical="center"/>
      <protection/>
    </xf>
    <xf numFmtId="181" fontId="1" fillId="33" borderId="10" xfId="47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0" fillId="34" borderId="11" xfId="54" applyNumberFormat="1" applyFont="1" applyFill="1" applyBorder="1" applyAlignment="1" quotePrefix="1">
      <alignment/>
    </xf>
    <xf numFmtId="0" fontId="1" fillId="0" borderId="11" xfId="0" applyFont="1" applyBorder="1" applyAlignment="1">
      <alignment horizontal="center"/>
    </xf>
    <xf numFmtId="37" fontId="0" fillId="0" borderId="13" xfId="0" applyNumberFormat="1" applyFont="1" applyFill="1" applyBorder="1" applyAlignment="1" applyProtection="1">
      <alignment horizontal="left"/>
      <protection/>
    </xf>
    <xf numFmtId="3" fontId="3" fillId="0" borderId="11" xfId="54" applyNumberFormat="1" applyFont="1" applyFill="1" applyBorder="1" applyAlignment="1" quotePrefix="1">
      <alignment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37" fontId="0" fillId="0" borderId="11" xfId="0" applyNumberFormat="1" applyFont="1" applyFill="1" applyBorder="1" applyAlignment="1" applyProtection="1">
      <alignment horizontal="left"/>
      <protection/>
    </xf>
    <xf numFmtId="3" fontId="0" fillId="34" borderId="11" xfId="0" applyNumberFormat="1" applyFont="1" applyFill="1" applyBorder="1" applyAlignment="1">
      <alignment/>
    </xf>
    <xf numFmtId="181" fontId="0" fillId="0" borderId="11" xfId="47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6" borderId="32" xfId="0" applyFont="1" applyFill="1" applyBorder="1" applyAlignment="1">
      <alignment horizontal="center" vertical="center" wrapText="1"/>
    </xf>
    <xf numFmtId="37" fontId="1" fillId="36" borderId="32" xfId="0" applyNumberFormat="1" applyFont="1" applyFill="1" applyBorder="1" applyAlignment="1" applyProtection="1">
      <alignment horizontal="center" vertical="center" wrapText="1"/>
      <protection/>
    </xf>
    <xf numFmtId="4" fontId="1" fillId="36" borderId="32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37" fontId="0" fillId="0" borderId="34" xfId="0" applyNumberFormat="1" applyFont="1" applyBorder="1" applyAlignment="1" applyProtection="1">
      <alignment horizontal="left"/>
      <protection/>
    </xf>
    <xf numFmtId="0" fontId="0" fillId="33" borderId="33" xfId="0" applyFont="1" applyFill="1" applyBorder="1" applyAlignment="1">
      <alignment/>
    </xf>
    <xf numFmtId="37" fontId="1" fillId="33" borderId="13" xfId="0" applyNumberFormat="1" applyFont="1" applyFill="1" applyBorder="1" applyAlignment="1" applyProtection="1">
      <alignment/>
      <protection/>
    </xf>
    <xf numFmtId="3" fontId="0" fillId="33" borderId="13" xfId="54" applyNumberFormat="1" applyFont="1" applyFill="1" applyBorder="1" applyAlignment="1" quotePrefix="1">
      <alignment/>
    </xf>
    <xf numFmtId="3" fontId="0" fillId="0" borderId="13" xfId="54" applyNumberFormat="1" applyFont="1" applyFill="1" applyBorder="1" applyAlignment="1" quotePrefix="1">
      <alignment/>
    </xf>
    <xf numFmtId="3" fontId="0" fillId="33" borderId="34" xfId="54" applyNumberFormat="1" applyFont="1" applyFill="1" applyBorder="1" applyAlignment="1" quotePrefix="1">
      <alignment/>
    </xf>
    <xf numFmtId="4" fontId="1" fillId="34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4" fontId="0" fillId="34" borderId="13" xfId="53" applyNumberFormat="1" applyFont="1" applyFill="1" applyBorder="1" applyAlignment="1">
      <alignment horizontal="right" vertical="center" wrapText="1"/>
      <protection/>
    </xf>
    <xf numFmtId="4" fontId="0" fillId="34" borderId="13" xfId="53" applyNumberFormat="1" applyFont="1" applyFill="1" applyBorder="1" applyAlignment="1" quotePrefix="1">
      <alignment horizontal="right"/>
      <protection/>
    </xf>
    <xf numFmtId="4" fontId="0" fillId="0" borderId="13" xfId="53" applyNumberFormat="1" applyFont="1" applyFill="1" applyBorder="1" applyAlignment="1">
      <alignment horizontal="right" vertical="center" wrapText="1"/>
      <protection/>
    </xf>
    <xf numFmtId="4" fontId="0" fillId="34" borderId="34" xfId="53" applyNumberFormat="1" applyFont="1" applyFill="1" applyBorder="1" applyAlignment="1">
      <alignment horizontal="right" vertical="center" wrapText="1"/>
      <protection/>
    </xf>
    <xf numFmtId="0" fontId="0" fillId="0" borderId="35" xfId="0" applyFont="1" applyBorder="1" applyAlignment="1">
      <alignment/>
    </xf>
    <xf numFmtId="181" fontId="1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181" fontId="0" fillId="0" borderId="36" xfId="47" applyNumberFormat="1" applyFont="1" applyBorder="1" applyAlignment="1">
      <alignment/>
    </xf>
    <xf numFmtId="181" fontId="0" fillId="0" borderId="36" xfId="47" applyNumberFormat="1" applyFont="1" applyFill="1" applyBorder="1" applyAlignment="1">
      <alignment/>
    </xf>
    <xf numFmtId="181" fontId="0" fillId="0" borderId="37" xfId="47" applyNumberFormat="1" applyFont="1" applyBorder="1" applyAlignment="1">
      <alignment/>
    </xf>
    <xf numFmtId="37" fontId="1" fillId="36" borderId="21" xfId="0" applyNumberFormat="1" applyFont="1" applyFill="1" applyBorder="1" applyAlignment="1" applyProtection="1">
      <alignment horizontal="left"/>
      <protection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37" fontId="0" fillId="36" borderId="29" xfId="0" applyNumberFormat="1" applyFont="1" applyFill="1" applyBorder="1" applyAlignment="1" applyProtection="1">
      <alignment horizontal="left"/>
      <protection/>
    </xf>
    <xf numFmtId="0" fontId="0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_Censos 1951-199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866775</xdr:colOff>
      <xdr:row>6</xdr:row>
      <xdr:rowOff>66675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5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6.140625" style="0" customWidth="1"/>
    <col min="2" max="2" width="12.57421875" style="0" customWidth="1"/>
    <col min="3" max="3" width="14.7109375" style="0" customWidth="1"/>
    <col min="4" max="4" width="13.421875" style="0" customWidth="1"/>
    <col min="6" max="6" width="14.28125" style="0" customWidth="1"/>
    <col min="7" max="7" width="12.57421875" style="0" customWidth="1"/>
    <col min="8" max="8" width="12.8515625" style="0" customWidth="1"/>
    <col min="9" max="9" width="12.7109375" style="0" customWidth="1"/>
  </cols>
  <sheetData>
    <row r="2" ht="7.5" customHeight="1"/>
    <row r="4" ht="9" customHeight="1"/>
    <row r="5" ht="13.5" customHeight="1"/>
    <row r="7" spans="1:9" ht="24" customHeight="1">
      <c r="A7" s="49" t="s">
        <v>41</v>
      </c>
      <c r="B7" s="50"/>
      <c r="C7" s="51"/>
      <c r="D7" s="52"/>
      <c r="F7" s="49" t="s">
        <v>44</v>
      </c>
      <c r="G7" s="50"/>
      <c r="H7" s="51"/>
      <c r="I7" s="52"/>
    </row>
    <row r="8" spans="1:9" ht="26.25" customHeight="1">
      <c r="A8" s="6"/>
      <c r="B8" s="30" t="s">
        <v>40</v>
      </c>
      <c r="C8" s="29" t="s">
        <v>45</v>
      </c>
      <c r="D8" s="34" t="s">
        <v>46</v>
      </c>
      <c r="F8" s="6"/>
      <c r="G8" s="30" t="s">
        <v>40</v>
      </c>
      <c r="H8" s="29" t="s">
        <v>42</v>
      </c>
      <c r="I8" s="31" t="s">
        <v>43</v>
      </c>
    </row>
    <row r="9" spans="1:9" ht="8.25" customHeight="1">
      <c r="A9" s="7"/>
      <c r="B9" s="9"/>
      <c r="C9" s="2"/>
      <c r="D9" s="1"/>
      <c r="F9" s="7"/>
      <c r="G9" s="9"/>
      <c r="H9" s="2"/>
      <c r="I9" s="1"/>
    </row>
    <row r="10" spans="1:9" ht="12.75">
      <c r="A10" s="18" t="s">
        <v>0</v>
      </c>
      <c r="B10" s="24">
        <f>SUM(B12:B48)</f>
        <v>1126316</v>
      </c>
      <c r="C10" s="10">
        <v>32.621583521733996</v>
      </c>
      <c r="D10" s="23">
        <f>SUM(D12:D48)</f>
        <v>376201.40451910644</v>
      </c>
      <c r="F10" s="18" t="s">
        <v>0</v>
      </c>
      <c r="G10" s="32">
        <f>SUM(G12:G48)</f>
        <v>1126316</v>
      </c>
      <c r="H10" s="33">
        <f>SUM(H12:H48)</f>
        <v>674454</v>
      </c>
      <c r="I10" s="24">
        <f>SUM(I12:I48)</f>
        <v>451862</v>
      </c>
    </row>
    <row r="11" spans="1:9" ht="8.25" customHeight="1">
      <c r="A11" s="19"/>
      <c r="B11" s="25"/>
      <c r="C11" s="11"/>
      <c r="D11" s="1"/>
      <c r="F11" s="19"/>
      <c r="G11" s="25"/>
      <c r="H11" s="11"/>
      <c r="I11" s="1"/>
    </row>
    <row r="12" spans="1:9" ht="12.75">
      <c r="A12" s="20" t="s">
        <v>1</v>
      </c>
      <c r="B12" s="27">
        <v>337848</v>
      </c>
      <c r="C12" s="13">
        <v>17.700865928443115</v>
      </c>
      <c r="D12" s="14">
        <f>+B12*C12/100</f>
        <v>59802.021521926494</v>
      </c>
      <c r="F12" s="12" t="s">
        <v>1</v>
      </c>
      <c r="G12" s="27">
        <f>H12+I12</f>
        <v>337848</v>
      </c>
      <c r="H12" s="27">
        <v>318187</v>
      </c>
      <c r="I12" s="27">
        <v>19661</v>
      </c>
    </row>
    <row r="13" spans="1:9" ht="12.75">
      <c r="A13" s="20" t="s">
        <v>2</v>
      </c>
      <c r="B13" s="27">
        <v>31516</v>
      </c>
      <c r="C13" s="13">
        <v>64.09976675946129</v>
      </c>
      <c r="D13" s="14">
        <f aca="true" t="shared" si="0" ref="D13:D48">+B13*C13/100</f>
        <v>20201.68249191182</v>
      </c>
      <c r="F13" s="12" t="s">
        <v>2</v>
      </c>
      <c r="G13" s="27">
        <f aca="true" t="shared" si="1" ref="G13:G48">H13+I13</f>
        <v>31516</v>
      </c>
      <c r="H13" s="27">
        <v>5992</v>
      </c>
      <c r="I13" s="27">
        <v>25524</v>
      </c>
    </row>
    <row r="14" spans="1:9" ht="12.75">
      <c r="A14" s="20" t="s">
        <v>3</v>
      </c>
      <c r="B14" s="27">
        <v>8954</v>
      </c>
      <c r="C14" s="13">
        <v>44.92048421552338</v>
      </c>
      <c r="D14" s="14">
        <f t="shared" si="0"/>
        <v>4022.1801566579634</v>
      </c>
      <c r="F14" s="12" t="s">
        <v>3</v>
      </c>
      <c r="G14" s="27">
        <f t="shared" si="1"/>
        <v>8954</v>
      </c>
      <c r="H14" s="27">
        <v>5183</v>
      </c>
      <c r="I14" s="27">
        <v>3771</v>
      </c>
    </row>
    <row r="15" spans="1:9" ht="12.75">
      <c r="A15" s="20" t="s">
        <v>4</v>
      </c>
      <c r="B15" s="27">
        <v>24847</v>
      </c>
      <c r="C15" s="13">
        <v>38.01140714055135</v>
      </c>
      <c r="D15" s="14">
        <f t="shared" si="0"/>
        <v>9444.694332212794</v>
      </c>
      <c r="F15" s="12" t="s">
        <v>4</v>
      </c>
      <c r="G15" s="27">
        <f t="shared" si="1"/>
        <v>24847</v>
      </c>
      <c r="H15" s="27">
        <v>15606</v>
      </c>
      <c r="I15" s="27">
        <v>9241</v>
      </c>
    </row>
    <row r="16" spans="1:9" ht="12.75">
      <c r="A16" s="20" t="s">
        <v>5</v>
      </c>
      <c r="B16" s="27">
        <v>24348</v>
      </c>
      <c r="C16" s="13">
        <v>49.2015568659482</v>
      </c>
      <c r="D16" s="14">
        <f t="shared" si="0"/>
        <v>11979.595065721069</v>
      </c>
      <c r="F16" s="12" t="s">
        <v>5</v>
      </c>
      <c r="G16" s="27">
        <f t="shared" si="1"/>
        <v>24348</v>
      </c>
      <c r="H16" s="27">
        <v>15311</v>
      </c>
      <c r="I16" s="27">
        <v>9037</v>
      </c>
    </row>
    <row r="17" spans="1:9" ht="12.75">
      <c r="A17" s="20" t="s">
        <v>6</v>
      </c>
      <c r="B17" s="27">
        <v>4154</v>
      </c>
      <c r="C17" s="13">
        <v>23.5817575083426</v>
      </c>
      <c r="D17" s="14">
        <f t="shared" si="0"/>
        <v>979.5862068965516</v>
      </c>
      <c r="F17" s="12" t="s">
        <v>6</v>
      </c>
      <c r="G17" s="27">
        <f t="shared" si="1"/>
        <v>4154</v>
      </c>
      <c r="H17" s="27">
        <v>2805</v>
      </c>
      <c r="I17" s="27">
        <v>1349</v>
      </c>
    </row>
    <row r="18" spans="1:9" ht="12.75">
      <c r="A18" s="20" t="s">
        <v>7</v>
      </c>
      <c r="B18" s="27">
        <v>9533</v>
      </c>
      <c r="C18" s="15">
        <v>100</v>
      </c>
      <c r="D18" s="14">
        <f t="shared" si="0"/>
        <v>9533</v>
      </c>
      <c r="F18" s="12" t="s">
        <v>7</v>
      </c>
      <c r="G18" s="27">
        <f t="shared" si="1"/>
        <v>9533</v>
      </c>
      <c r="H18" s="27">
        <v>4975</v>
      </c>
      <c r="I18" s="27">
        <v>4558</v>
      </c>
    </row>
    <row r="19" spans="1:9" ht="12.75">
      <c r="A19" s="20" t="s">
        <v>8</v>
      </c>
      <c r="B19" s="27">
        <v>33949</v>
      </c>
      <c r="C19" s="13">
        <v>26.67393188485106</v>
      </c>
      <c r="D19" s="14">
        <f t="shared" si="0"/>
        <v>9055.533135588086</v>
      </c>
      <c r="F19" s="12" t="s">
        <v>8</v>
      </c>
      <c r="G19" s="27">
        <f t="shared" si="1"/>
        <v>33949</v>
      </c>
      <c r="H19" s="27">
        <v>25660</v>
      </c>
      <c r="I19" s="27">
        <v>8289</v>
      </c>
    </row>
    <row r="20" spans="1:9" ht="12.75">
      <c r="A20" s="20" t="s">
        <v>9</v>
      </c>
      <c r="B20" s="27">
        <v>12166</v>
      </c>
      <c r="C20" s="13">
        <v>64.77178912607619</v>
      </c>
      <c r="D20" s="14">
        <f t="shared" si="0"/>
        <v>7880.135865078429</v>
      </c>
      <c r="F20" s="12" t="s">
        <v>9</v>
      </c>
      <c r="G20" s="27">
        <f t="shared" si="1"/>
        <v>12166</v>
      </c>
      <c r="H20" s="27">
        <v>2475</v>
      </c>
      <c r="I20" s="27">
        <v>9691</v>
      </c>
    </row>
    <row r="21" spans="1:9" ht="12.75">
      <c r="A21" s="21" t="s">
        <v>10</v>
      </c>
      <c r="B21" s="27">
        <v>3803</v>
      </c>
      <c r="C21" s="13">
        <v>33.27311050888287</v>
      </c>
      <c r="D21" s="14">
        <f t="shared" si="0"/>
        <v>1265.3763926528156</v>
      </c>
      <c r="F21" s="16" t="s">
        <v>10</v>
      </c>
      <c r="G21" s="27">
        <f t="shared" si="1"/>
        <v>3803</v>
      </c>
      <c r="H21" s="27">
        <v>1214</v>
      </c>
      <c r="I21" s="27">
        <v>2589</v>
      </c>
    </row>
    <row r="22" spans="1:9" ht="12.75">
      <c r="A22" s="20" t="s">
        <v>11</v>
      </c>
      <c r="B22" s="27">
        <v>84307</v>
      </c>
      <c r="C22" s="13">
        <v>30.930200397470593</v>
      </c>
      <c r="D22" s="14">
        <f t="shared" si="0"/>
        <v>26076.324049095536</v>
      </c>
      <c r="F22" s="12" t="s">
        <v>11</v>
      </c>
      <c r="G22" s="27">
        <f t="shared" si="1"/>
        <v>84307</v>
      </c>
      <c r="H22" s="27">
        <v>40471</v>
      </c>
      <c r="I22" s="27">
        <v>43836</v>
      </c>
    </row>
    <row r="23" spans="1:9" ht="12.75">
      <c r="A23" s="20" t="s">
        <v>12</v>
      </c>
      <c r="B23" s="27">
        <v>32248</v>
      </c>
      <c r="C23" s="13">
        <v>30.703565680045124</v>
      </c>
      <c r="D23" s="14">
        <f t="shared" si="0"/>
        <v>9901.285860500951</v>
      </c>
      <c r="F23" s="12" t="s">
        <v>12</v>
      </c>
      <c r="G23" s="27">
        <f t="shared" si="1"/>
        <v>32248</v>
      </c>
      <c r="H23" s="27">
        <v>17258</v>
      </c>
      <c r="I23" s="27">
        <v>14990</v>
      </c>
    </row>
    <row r="24" spans="1:9" ht="12.75">
      <c r="A24" s="20" t="s">
        <v>13</v>
      </c>
      <c r="B24" s="27">
        <v>20498</v>
      </c>
      <c r="C24" s="13">
        <v>36.93913260842395</v>
      </c>
      <c r="D24" s="14">
        <f t="shared" si="0"/>
        <v>7571.7834020747405</v>
      </c>
      <c r="F24" s="12" t="s">
        <v>13</v>
      </c>
      <c r="G24" s="27">
        <f t="shared" si="1"/>
        <v>20498</v>
      </c>
      <c r="H24" s="27">
        <v>5068</v>
      </c>
      <c r="I24" s="27">
        <v>15430</v>
      </c>
    </row>
    <row r="25" spans="1:9" ht="12.75">
      <c r="A25" s="20" t="s">
        <v>14</v>
      </c>
      <c r="B25" s="27">
        <v>6867</v>
      </c>
      <c r="C25" s="13">
        <v>32.6759769817231</v>
      </c>
      <c r="D25" s="14">
        <f t="shared" si="0"/>
        <v>2243.8593393349256</v>
      </c>
      <c r="F25" s="12" t="s">
        <v>14</v>
      </c>
      <c r="G25" s="27">
        <f t="shared" si="1"/>
        <v>6867</v>
      </c>
      <c r="H25" s="27">
        <v>5275</v>
      </c>
      <c r="I25" s="27">
        <v>1592</v>
      </c>
    </row>
    <row r="26" spans="1:9" ht="12.75">
      <c r="A26" s="20" t="s">
        <v>15</v>
      </c>
      <c r="B26" s="27">
        <v>12299</v>
      </c>
      <c r="C26" s="13">
        <v>44.289185905224784</v>
      </c>
      <c r="D26" s="14">
        <f t="shared" si="0"/>
        <v>5447.126974483595</v>
      </c>
      <c r="F26" s="12" t="s">
        <v>15</v>
      </c>
      <c r="G26" s="27">
        <f t="shared" si="1"/>
        <v>12299</v>
      </c>
      <c r="H26" s="27">
        <v>2375</v>
      </c>
      <c r="I26" s="27">
        <v>9924</v>
      </c>
    </row>
    <row r="27" spans="1:9" ht="12.75">
      <c r="A27" s="20" t="s">
        <v>16</v>
      </c>
      <c r="B27" s="27">
        <v>26452</v>
      </c>
      <c r="C27" s="13">
        <v>46.62566349313337</v>
      </c>
      <c r="D27" s="14">
        <f t="shared" si="0"/>
        <v>12333.42050720364</v>
      </c>
      <c r="F27" s="12" t="s">
        <v>16</v>
      </c>
      <c r="G27" s="27">
        <f t="shared" si="1"/>
        <v>26452</v>
      </c>
      <c r="H27" s="27">
        <v>5654</v>
      </c>
      <c r="I27" s="27">
        <v>20798</v>
      </c>
    </row>
    <row r="28" spans="1:9" ht="12.75">
      <c r="A28" s="20" t="s">
        <v>17</v>
      </c>
      <c r="B28" s="27">
        <v>13506</v>
      </c>
      <c r="C28" s="13">
        <v>44.67209601371624</v>
      </c>
      <c r="D28" s="14">
        <f t="shared" si="0"/>
        <v>6033.413287612515</v>
      </c>
      <c r="F28" s="12" t="s">
        <v>17</v>
      </c>
      <c r="G28" s="27">
        <f t="shared" si="1"/>
        <v>13506</v>
      </c>
      <c r="H28" s="27">
        <v>4611</v>
      </c>
      <c r="I28" s="27">
        <v>8895</v>
      </c>
    </row>
    <row r="29" spans="1:9" ht="12.75">
      <c r="A29" s="20" t="s">
        <v>18</v>
      </c>
      <c r="B29" s="27">
        <v>60563</v>
      </c>
      <c r="C29" s="13">
        <v>44.51320914003213</v>
      </c>
      <c r="D29" s="14">
        <f t="shared" si="0"/>
        <v>26958.53485147766</v>
      </c>
      <c r="F29" s="12" t="s">
        <v>18</v>
      </c>
      <c r="G29" s="27">
        <f t="shared" si="1"/>
        <v>60563</v>
      </c>
      <c r="H29" s="27">
        <v>24790</v>
      </c>
      <c r="I29" s="27">
        <v>35773</v>
      </c>
    </row>
    <row r="30" spans="1:9" ht="12.75">
      <c r="A30" s="20" t="s">
        <v>19</v>
      </c>
      <c r="B30" s="27">
        <v>6237</v>
      </c>
      <c r="C30" s="13">
        <v>42.27642276422765</v>
      </c>
      <c r="D30" s="14">
        <f t="shared" si="0"/>
        <v>2636.7804878048787</v>
      </c>
      <c r="F30" s="12" t="s">
        <v>19</v>
      </c>
      <c r="G30" s="27">
        <f t="shared" si="1"/>
        <v>6237</v>
      </c>
      <c r="H30" s="27">
        <v>2135</v>
      </c>
      <c r="I30" s="27">
        <v>4102</v>
      </c>
    </row>
    <row r="31" spans="1:9" ht="12.75">
      <c r="A31" s="20" t="s">
        <v>20</v>
      </c>
      <c r="B31" s="27">
        <v>12934</v>
      </c>
      <c r="C31" s="13">
        <v>53.29833597464342</v>
      </c>
      <c r="D31" s="14">
        <f t="shared" si="0"/>
        <v>6893.60677496038</v>
      </c>
      <c r="F31" s="12" t="s">
        <v>20</v>
      </c>
      <c r="G31" s="27">
        <f t="shared" si="1"/>
        <v>12934</v>
      </c>
      <c r="H31" s="27">
        <v>3679</v>
      </c>
      <c r="I31" s="27">
        <v>9255</v>
      </c>
    </row>
    <row r="32" spans="1:9" ht="12.75">
      <c r="A32" s="20" t="s">
        <v>21</v>
      </c>
      <c r="B32" s="27">
        <v>5486</v>
      </c>
      <c r="C32" s="13">
        <v>38.44070419810408</v>
      </c>
      <c r="D32" s="14">
        <f t="shared" si="0"/>
        <v>2108.85703230799</v>
      </c>
      <c r="F32" s="12" t="s">
        <v>21</v>
      </c>
      <c r="G32" s="27">
        <f t="shared" si="1"/>
        <v>5486</v>
      </c>
      <c r="H32" s="27">
        <v>2347</v>
      </c>
      <c r="I32" s="27">
        <v>3139</v>
      </c>
    </row>
    <row r="33" spans="1:9" ht="12.75">
      <c r="A33" s="20" t="s">
        <v>22</v>
      </c>
      <c r="B33" s="27">
        <v>31536</v>
      </c>
      <c r="C33" s="13">
        <v>30.216836041180784</v>
      </c>
      <c r="D33" s="14">
        <f t="shared" si="0"/>
        <v>9529.181413946771</v>
      </c>
      <c r="F33" s="12" t="s">
        <v>22</v>
      </c>
      <c r="G33" s="27">
        <f t="shared" si="1"/>
        <v>31536</v>
      </c>
      <c r="H33" s="27">
        <v>15133</v>
      </c>
      <c r="I33" s="27">
        <v>16403</v>
      </c>
    </row>
    <row r="34" spans="1:9" ht="12.75">
      <c r="A34" s="20" t="s">
        <v>23</v>
      </c>
      <c r="B34" s="27">
        <v>11302</v>
      </c>
      <c r="C34" s="13">
        <v>44.97467861316712</v>
      </c>
      <c r="D34" s="14">
        <f t="shared" si="0"/>
        <v>5083.038176860148</v>
      </c>
      <c r="F34" s="12" t="s">
        <v>23</v>
      </c>
      <c r="G34" s="27">
        <f t="shared" si="1"/>
        <v>11302</v>
      </c>
      <c r="H34" s="27">
        <v>2012</v>
      </c>
      <c r="I34" s="27">
        <v>9290</v>
      </c>
    </row>
    <row r="35" spans="1:9" ht="12.75">
      <c r="A35" s="20" t="s">
        <v>24</v>
      </c>
      <c r="B35" s="27">
        <v>13502</v>
      </c>
      <c r="C35" s="13">
        <v>44.85455114169534</v>
      </c>
      <c r="D35" s="14">
        <f t="shared" si="0"/>
        <v>6056.261495151705</v>
      </c>
      <c r="F35" s="12" t="s">
        <v>24</v>
      </c>
      <c r="G35" s="27">
        <f t="shared" si="1"/>
        <v>13502</v>
      </c>
      <c r="H35" s="27">
        <v>4908</v>
      </c>
      <c r="I35" s="27">
        <v>8594</v>
      </c>
    </row>
    <row r="36" spans="1:9" ht="12.75">
      <c r="A36" s="20" t="s">
        <v>25</v>
      </c>
      <c r="B36" s="27">
        <v>121049</v>
      </c>
      <c r="C36" s="13">
        <v>37.08127014465886</v>
      </c>
      <c r="D36" s="14">
        <f t="shared" si="0"/>
        <v>44886.5066974081</v>
      </c>
      <c r="F36" s="12" t="s">
        <v>25</v>
      </c>
      <c r="G36" s="27">
        <f t="shared" si="1"/>
        <v>121049</v>
      </c>
      <c r="H36" s="27">
        <v>71934</v>
      </c>
      <c r="I36" s="27">
        <v>49115</v>
      </c>
    </row>
    <row r="37" spans="1:9" ht="12.75">
      <c r="A37" s="20" t="s">
        <v>26</v>
      </c>
      <c r="B37" s="27">
        <v>18384</v>
      </c>
      <c r="C37" s="13">
        <v>32.322259579295526</v>
      </c>
      <c r="D37" s="14">
        <f t="shared" si="0"/>
        <v>5942.12420105769</v>
      </c>
      <c r="F37" s="12" t="s">
        <v>26</v>
      </c>
      <c r="G37" s="27">
        <f t="shared" si="1"/>
        <v>18384</v>
      </c>
      <c r="H37" s="27">
        <v>10367</v>
      </c>
      <c r="I37" s="27">
        <v>8017</v>
      </c>
    </row>
    <row r="38" spans="1:9" ht="12.75">
      <c r="A38" s="20" t="s">
        <v>27</v>
      </c>
      <c r="B38" s="27">
        <v>11219</v>
      </c>
      <c r="C38" s="13">
        <v>49.438860154191474</v>
      </c>
      <c r="D38" s="14">
        <f t="shared" si="0"/>
        <v>5546.545720698741</v>
      </c>
      <c r="F38" s="12" t="s">
        <v>27</v>
      </c>
      <c r="G38" s="27">
        <f t="shared" si="1"/>
        <v>11219</v>
      </c>
      <c r="H38" s="27">
        <v>2667</v>
      </c>
      <c r="I38" s="27">
        <v>8552</v>
      </c>
    </row>
    <row r="39" spans="1:9" ht="12.75">
      <c r="A39" s="20" t="s">
        <v>28</v>
      </c>
      <c r="B39" s="27">
        <v>32269</v>
      </c>
      <c r="C39" s="13">
        <v>42.489522352161295</v>
      </c>
      <c r="D39" s="14">
        <f t="shared" si="0"/>
        <v>13710.943967818928</v>
      </c>
      <c r="F39" s="12" t="s">
        <v>28</v>
      </c>
      <c r="G39" s="27">
        <f t="shared" si="1"/>
        <v>32269</v>
      </c>
      <c r="H39" s="27">
        <v>11095</v>
      </c>
      <c r="I39" s="27">
        <v>21174</v>
      </c>
    </row>
    <row r="40" spans="1:9" ht="12.75">
      <c r="A40" s="20" t="s">
        <v>29</v>
      </c>
      <c r="B40" s="27">
        <v>11129</v>
      </c>
      <c r="C40" s="13">
        <v>42.015153006002166</v>
      </c>
      <c r="D40" s="14">
        <f t="shared" si="0"/>
        <v>4675.866378037981</v>
      </c>
      <c r="F40" s="12" t="s">
        <v>29</v>
      </c>
      <c r="G40" s="27">
        <f t="shared" si="1"/>
        <v>11129</v>
      </c>
      <c r="H40" s="27">
        <v>3123</v>
      </c>
      <c r="I40" s="27">
        <v>8006</v>
      </c>
    </row>
    <row r="41" spans="1:9" ht="12.75">
      <c r="A41" s="20" t="s">
        <v>30</v>
      </c>
      <c r="B41" s="27">
        <v>17962</v>
      </c>
      <c r="C41" s="13">
        <v>45.68506874870448</v>
      </c>
      <c r="D41" s="14">
        <f t="shared" si="0"/>
        <v>8205.952048642299</v>
      </c>
      <c r="F41" s="12" t="s">
        <v>30</v>
      </c>
      <c r="G41" s="27">
        <f t="shared" si="1"/>
        <v>17962</v>
      </c>
      <c r="H41" s="27">
        <v>4112</v>
      </c>
      <c r="I41" s="27">
        <v>13850</v>
      </c>
    </row>
    <row r="42" spans="1:9" ht="12.75">
      <c r="A42" s="20" t="s">
        <v>31</v>
      </c>
      <c r="B42" s="27">
        <v>17277</v>
      </c>
      <c r="C42" s="13">
        <v>40.84790539690527</v>
      </c>
      <c r="D42" s="14">
        <f t="shared" si="0"/>
        <v>7057.292615423324</v>
      </c>
      <c r="F42" s="12" t="s">
        <v>31</v>
      </c>
      <c r="G42" s="27">
        <f t="shared" si="1"/>
        <v>17277</v>
      </c>
      <c r="H42" s="27">
        <v>4906</v>
      </c>
      <c r="I42" s="27">
        <v>12371</v>
      </c>
    </row>
    <row r="43" spans="1:9" s="43" customFormat="1" ht="12.75">
      <c r="A43" s="40" t="s">
        <v>32</v>
      </c>
      <c r="B43" s="41">
        <v>14047</v>
      </c>
      <c r="C43" s="42">
        <v>29.531267733514927</v>
      </c>
      <c r="D43" s="46">
        <f t="shared" si="0"/>
        <v>4148.257178526842</v>
      </c>
      <c r="F43" s="44" t="s">
        <v>32</v>
      </c>
      <c r="G43" s="41">
        <f t="shared" si="1"/>
        <v>14047</v>
      </c>
      <c r="H43" s="41">
        <v>6444</v>
      </c>
      <c r="I43" s="41">
        <v>7603</v>
      </c>
    </row>
    <row r="44" spans="1:9" s="43" customFormat="1" ht="12.75">
      <c r="A44" s="40" t="s">
        <v>33</v>
      </c>
      <c r="B44" s="41">
        <v>8651</v>
      </c>
      <c r="C44" s="42">
        <v>53.44817296183491</v>
      </c>
      <c r="D44" s="46">
        <f t="shared" si="0"/>
        <v>4623.8014429283385</v>
      </c>
      <c r="F44" s="44" t="s">
        <v>33</v>
      </c>
      <c r="G44" s="41">
        <f t="shared" si="1"/>
        <v>8651</v>
      </c>
      <c r="H44" s="41">
        <v>4325</v>
      </c>
      <c r="I44" s="41">
        <v>4326</v>
      </c>
    </row>
    <row r="45" spans="1:9" s="43" customFormat="1" ht="12.75">
      <c r="A45" s="40" t="s">
        <v>34</v>
      </c>
      <c r="B45" s="41">
        <v>9186</v>
      </c>
      <c r="C45" s="42">
        <v>34.449269289103555</v>
      </c>
      <c r="D45" s="46">
        <f t="shared" si="0"/>
        <v>3164.509876897053</v>
      </c>
      <c r="F45" s="44" t="s">
        <v>34</v>
      </c>
      <c r="G45" s="41">
        <f t="shared" si="1"/>
        <v>9186</v>
      </c>
      <c r="H45" s="41">
        <v>5314</v>
      </c>
      <c r="I45" s="41">
        <v>3872</v>
      </c>
    </row>
    <row r="46" spans="1:9" ht="12.75">
      <c r="A46" s="20" t="s">
        <v>35</v>
      </c>
      <c r="B46" s="27">
        <v>20245</v>
      </c>
      <c r="C46" s="13">
        <v>31.453885205266825</v>
      </c>
      <c r="D46" s="14">
        <f t="shared" si="0"/>
        <v>6367.83905980627</v>
      </c>
      <c r="F46" s="12" t="s">
        <v>35</v>
      </c>
      <c r="G46" s="27">
        <f t="shared" si="1"/>
        <v>20245</v>
      </c>
      <c r="H46" s="27">
        <v>7204</v>
      </c>
      <c r="I46" s="27">
        <v>13041</v>
      </c>
    </row>
    <row r="47" spans="1:9" ht="12.75">
      <c r="A47" s="20" t="s">
        <v>36</v>
      </c>
      <c r="B47" s="27">
        <v>7327</v>
      </c>
      <c r="C47" s="13">
        <v>39.99726327312534</v>
      </c>
      <c r="D47" s="14">
        <f t="shared" si="0"/>
        <v>2930.599480021894</v>
      </c>
      <c r="F47" s="12" t="s">
        <v>36</v>
      </c>
      <c r="G47" s="27">
        <f t="shared" si="1"/>
        <v>7327</v>
      </c>
      <c r="H47" s="27">
        <v>2459</v>
      </c>
      <c r="I47" s="27">
        <v>4868</v>
      </c>
    </row>
    <row r="48" spans="1:9" ht="12.75">
      <c r="A48" s="20" t="s">
        <v>37</v>
      </c>
      <c r="B48" s="27">
        <v>8716</v>
      </c>
      <c r="C48" s="13">
        <v>21.84358685609902</v>
      </c>
      <c r="D48" s="14">
        <f t="shared" si="0"/>
        <v>1903.8870303775905</v>
      </c>
      <c r="F48" s="12" t="s">
        <v>37</v>
      </c>
      <c r="G48" s="27">
        <f t="shared" si="1"/>
        <v>8716</v>
      </c>
      <c r="H48" s="28">
        <v>7380</v>
      </c>
      <c r="I48" s="27">
        <v>1336</v>
      </c>
    </row>
    <row r="49" spans="1:9" ht="6.75" customHeight="1">
      <c r="A49" s="22"/>
      <c r="B49" s="26"/>
      <c r="C49" s="5"/>
      <c r="D49" s="5"/>
      <c r="F49" s="17"/>
      <c r="G49" s="26"/>
      <c r="H49" s="8"/>
      <c r="I49" s="5"/>
    </row>
    <row r="50" ht="5.25" customHeight="1"/>
    <row r="51" ht="12.75">
      <c r="A51" s="4" t="s">
        <v>38</v>
      </c>
    </row>
    <row r="52" ht="12.75">
      <c r="A52" s="3" t="s">
        <v>39</v>
      </c>
    </row>
  </sheetData>
  <sheetProtection/>
  <mergeCells count="2">
    <mergeCell ref="A7:D7"/>
    <mergeCell ref="F7:I7"/>
  </mergeCells>
  <conditionalFormatting sqref="B12:B48">
    <cfRule type="expression" priority="4" dxfId="5" stopIfTrue="1">
      <formula>'2013'!#REF!&lt;&gt;'2013'!#REF!</formula>
    </cfRule>
  </conditionalFormatting>
  <conditionalFormatting sqref="G12:G48">
    <cfRule type="expression" priority="3" dxfId="5" stopIfTrue="1">
      <formula>'2013'!#REF!&lt;&gt;'2013'!#REF!</formula>
    </cfRule>
  </conditionalFormatting>
  <conditionalFormatting sqref="H12:H48">
    <cfRule type="expression" priority="2" dxfId="5" stopIfTrue="1">
      <formula>'2013'!#REF!&lt;&gt;'2013'!#REF!</formula>
    </cfRule>
  </conditionalFormatting>
  <conditionalFormatting sqref="I12:I48">
    <cfRule type="expression" priority="1" dxfId="5" stopIfTrue="1">
      <formula>'2013'!#REF!&lt;&gt;'2013'!#REF!</formula>
    </cfRule>
  </conditionalFormatting>
  <printOptions/>
  <pageMargins left="0.7874015748031497" right="0.7874015748031497" top="1.1811023622047245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6.8515625" style="5" customWidth="1"/>
    <col min="2" max="4" width="11.421875" style="5" customWidth="1"/>
    <col min="5" max="5" width="26.421875" style="0" customWidth="1"/>
    <col min="6" max="6" width="15.140625" style="0" customWidth="1"/>
  </cols>
  <sheetData>
    <row r="1" spans="1:9" ht="15.75">
      <c r="A1" s="53">
        <v>2014</v>
      </c>
      <c r="B1" s="54"/>
      <c r="C1" s="54"/>
      <c r="D1" s="55"/>
      <c r="F1" s="56">
        <v>2013</v>
      </c>
      <c r="G1" s="56"/>
      <c r="H1" s="56"/>
      <c r="I1" s="56"/>
    </row>
    <row r="2" spans="2:9" ht="12.75">
      <c r="B2" s="39" t="s">
        <v>40</v>
      </c>
      <c r="C2" s="39" t="s">
        <v>50</v>
      </c>
      <c r="D2" s="39" t="s">
        <v>49</v>
      </c>
      <c r="F2" s="5"/>
      <c r="G2" s="39" t="s">
        <v>40</v>
      </c>
      <c r="H2" s="39" t="s">
        <v>50</v>
      </c>
      <c r="I2" s="39" t="s">
        <v>49</v>
      </c>
    </row>
    <row r="3" spans="1:12" ht="16.5" customHeight="1">
      <c r="A3" s="35" t="s">
        <v>47</v>
      </c>
      <c r="B3" s="37">
        <f>SUM(B5:B41)</f>
        <v>1140539</v>
      </c>
      <c r="C3" s="37">
        <f>SUM(C5:C41)</f>
        <v>682816</v>
      </c>
      <c r="D3" s="37">
        <f>SUM(D5:D41)</f>
        <v>457723</v>
      </c>
      <c r="F3" s="35" t="s">
        <v>47</v>
      </c>
      <c r="G3" s="37">
        <f>SUM(G5:G41)</f>
        <v>1126316</v>
      </c>
      <c r="H3" s="37">
        <f>SUM(H5:H41)</f>
        <v>674454</v>
      </c>
      <c r="I3" s="37">
        <f>SUM(I5:I41)</f>
        <v>451862</v>
      </c>
      <c r="L3">
        <v>381365</v>
      </c>
    </row>
    <row r="4" spans="1:12" ht="16.5" customHeight="1">
      <c r="A4" s="35"/>
      <c r="B4" s="37"/>
      <c r="C4" s="37"/>
      <c r="D4" s="37"/>
      <c r="F4" s="35"/>
      <c r="G4" s="37"/>
      <c r="H4" s="37"/>
      <c r="I4" s="37"/>
      <c r="L4">
        <v>377466</v>
      </c>
    </row>
    <row r="5" spans="1:12" ht="16.5" customHeight="1">
      <c r="A5" s="36" t="s">
        <v>1</v>
      </c>
      <c r="B5" s="37">
        <f>+C5+D5</f>
        <v>340046</v>
      </c>
      <c r="C5" s="38">
        <v>320382</v>
      </c>
      <c r="D5" s="38">
        <v>19664</v>
      </c>
      <c r="F5" s="36" t="s">
        <v>1</v>
      </c>
      <c r="G5" s="37">
        <f aca="true" t="shared" si="0" ref="G5:G28">+H5+I5</f>
        <v>337848</v>
      </c>
      <c r="H5" s="45">
        <v>318187</v>
      </c>
      <c r="I5" s="45">
        <v>19661</v>
      </c>
      <c r="L5">
        <f>L3-L4</f>
        <v>3899</v>
      </c>
    </row>
    <row r="6" spans="1:9" ht="16.5" customHeight="1">
      <c r="A6" s="36" t="s">
        <v>2</v>
      </c>
      <c r="B6" s="37">
        <f aca="true" t="shared" si="1" ref="B6:B41">+C6+D6</f>
        <v>32208</v>
      </c>
      <c r="C6" s="38">
        <v>6170</v>
      </c>
      <c r="D6" s="38">
        <v>26038</v>
      </c>
      <c r="F6" s="36" t="s">
        <v>2</v>
      </c>
      <c r="G6" s="37">
        <f t="shared" si="0"/>
        <v>31516</v>
      </c>
      <c r="H6" s="45">
        <v>5992</v>
      </c>
      <c r="I6" s="45">
        <v>25524</v>
      </c>
    </row>
    <row r="7" spans="1:9" ht="16.5" customHeight="1">
      <c r="A7" s="36" t="s">
        <v>3</v>
      </c>
      <c r="B7" s="37">
        <f t="shared" si="1"/>
        <v>9005</v>
      </c>
      <c r="C7" s="38">
        <v>5247</v>
      </c>
      <c r="D7" s="38">
        <v>3758</v>
      </c>
      <c r="F7" s="36" t="s">
        <v>3</v>
      </c>
      <c r="G7" s="37">
        <f t="shared" si="0"/>
        <v>8954</v>
      </c>
      <c r="H7" s="45">
        <v>5183</v>
      </c>
      <c r="I7" s="45">
        <v>3771</v>
      </c>
    </row>
    <row r="8" spans="1:9" ht="16.5" customHeight="1">
      <c r="A8" s="36" t="s">
        <v>4</v>
      </c>
      <c r="B8" s="37">
        <f t="shared" si="1"/>
        <v>25536</v>
      </c>
      <c r="C8" s="38">
        <v>16067</v>
      </c>
      <c r="D8" s="38">
        <v>9469</v>
      </c>
      <c r="F8" s="36" t="s">
        <v>4</v>
      </c>
      <c r="G8" s="37">
        <f t="shared" si="0"/>
        <v>24847</v>
      </c>
      <c r="H8" s="45">
        <v>15606</v>
      </c>
      <c r="I8" s="45">
        <v>9241</v>
      </c>
    </row>
    <row r="9" spans="1:9" ht="16.5" customHeight="1">
      <c r="A9" s="36" t="s">
        <v>5</v>
      </c>
      <c r="B9" s="37">
        <f t="shared" si="1"/>
        <v>24427</v>
      </c>
      <c r="C9" s="38">
        <v>15415</v>
      </c>
      <c r="D9" s="38">
        <v>9012</v>
      </c>
      <c r="F9" s="36" t="s">
        <v>5</v>
      </c>
      <c r="G9" s="37">
        <f t="shared" si="0"/>
        <v>24348</v>
      </c>
      <c r="H9" s="45">
        <v>15311</v>
      </c>
      <c r="I9" s="45">
        <v>9037</v>
      </c>
    </row>
    <row r="10" spans="1:9" ht="16.5" customHeight="1">
      <c r="A10" s="36" t="s">
        <v>6</v>
      </c>
      <c r="B10" s="37">
        <f t="shared" si="1"/>
        <v>4224</v>
      </c>
      <c r="C10" s="38">
        <v>2853</v>
      </c>
      <c r="D10" s="38">
        <v>1371</v>
      </c>
      <c r="F10" s="36" t="s">
        <v>6</v>
      </c>
      <c r="G10" s="37">
        <f t="shared" si="0"/>
        <v>4154</v>
      </c>
      <c r="H10" s="45">
        <v>2805</v>
      </c>
      <c r="I10" s="45">
        <v>1349</v>
      </c>
    </row>
    <row r="11" spans="1:9" ht="16.5" customHeight="1">
      <c r="A11" s="36" t="s">
        <v>7</v>
      </c>
      <c r="B11" s="37">
        <f t="shared" si="1"/>
        <v>9575</v>
      </c>
      <c r="C11" s="38">
        <v>5016</v>
      </c>
      <c r="D11" s="38">
        <v>4559</v>
      </c>
      <c r="F11" s="36" t="s">
        <v>7</v>
      </c>
      <c r="G11" s="37">
        <f t="shared" si="0"/>
        <v>9533</v>
      </c>
      <c r="H11" s="45">
        <v>4975</v>
      </c>
      <c r="I11" s="45">
        <v>4558</v>
      </c>
    </row>
    <row r="12" spans="1:9" ht="16.5" customHeight="1">
      <c r="A12" s="36" t="s">
        <v>8</v>
      </c>
      <c r="B12" s="37">
        <f t="shared" si="1"/>
        <v>34133</v>
      </c>
      <c r="C12" s="38">
        <v>25828</v>
      </c>
      <c r="D12" s="38">
        <v>8305</v>
      </c>
      <c r="F12" s="36" t="s">
        <v>8</v>
      </c>
      <c r="G12" s="37">
        <f t="shared" si="0"/>
        <v>33949</v>
      </c>
      <c r="H12" s="45">
        <v>25660</v>
      </c>
      <c r="I12" s="45">
        <v>8289</v>
      </c>
    </row>
    <row r="13" spans="1:9" ht="16.5" customHeight="1">
      <c r="A13" s="36" t="s">
        <v>9</v>
      </c>
      <c r="B13" s="37">
        <f t="shared" si="1"/>
        <v>12293</v>
      </c>
      <c r="C13" s="38">
        <v>2505</v>
      </c>
      <c r="D13" s="38">
        <v>9788</v>
      </c>
      <c r="F13" s="36" t="s">
        <v>9</v>
      </c>
      <c r="G13" s="37">
        <f t="shared" si="0"/>
        <v>12166</v>
      </c>
      <c r="H13" s="45">
        <v>2475</v>
      </c>
      <c r="I13" s="45">
        <v>9691</v>
      </c>
    </row>
    <row r="14" spans="1:9" ht="16.5" customHeight="1">
      <c r="A14" s="36" t="s">
        <v>10</v>
      </c>
      <c r="B14" s="37">
        <f t="shared" si="1"/>
        <v>3865</v>
      </c>
      <c r="C14" s="38">
        <v>1230</v>
      </c>
      <c r="D14" s="38">
        <v>2635</v>
      </c>
      <c r="F14" s="36" t="s">
        <v>10</v>
      </c>
      <c r="G14" s="37">
        <f t="shared" si="0"/>
        <v>3803</v>
      </c>
      <c r="H14" s="45">
        <v>1214</v>
      </c>
      <c r="I14" s="45">
        <v>2589</v>
      </c>
    </row>
    <row r="15" spans="1:9" ht="16.5" customHeight="1">
      <c r="A15" s="36" t="s">
        <v>11</v>
      </c>
      <c r="B15" s="37">
        <f t="shared" si="1"/>
        <v>86249</v>
      </c>
      <c r="C15" s="38">
        <v>41417</v>
      </c>
      <c r="D15" s="38">
        <v>44832</v>
      </c>
      <c r="F15" s="36" t="s">
        <v>11</v>
      </c>
      <c r="G15" s="37">
        <f t="shared" si="0"/>
        <v>84307</v>
      </c>
      <c r="H15" s="45">
        <v>40471</v>
      </c>
      <c r="I15" s="45">
        <v>43836</v>
      </c>
    </row>
    <row r="16" spans="1:9" ht="16.5" customHeight="1">
      <c r="A16" s="36" t="s">
        <v>12</v>
      </c>
      <c r="B16" s="37">
        <f t="shared" si="1"/>
        <v>32784</v>
      </c>
      <c r="C16" s="38">
        <v>17619</v>
      </c>
      <c r="D16" s="38">
        <v>15165</v>
      </c>
      <c r="F16" s="36" t="s">
        <v>12</v>
      </c>
      <c r="G16" s="37">
        <f t="shared" si="0"/>
        <v>32248</v>
      </c>
      <c r="H16" s="45">
        <v>17258</v>
      </c>
      <c r="I16" s="45">
        <v>14990</v>
      </c>
    </row>
    <row r="17" spans="1:9" ht="16.5" customHeight="1">
      <c r="A17" s="36" t="s">
        <v>13</v>
      </c>
      <c r="B17" s="37">
        <f t="shared" si="1"/>
        <v>20887</v>
      </c>
      <c r="C17" s="38">
        <v>5099</v>
      </c>
      <c r="D17" s="38">
        <v>15788</v>
      </c>
      <c r="F17" s="36" t="s">
        <v>13</v>
      </c>
      <c r="G17" s="37">
        <f t="shared" si="0"/>
        <v>20498</v>
      </c>
      <c r="H17" s="45">
        <v>5068</v>
      </c>
      <c r="I17" s="45">
        <v>15430</v>
      </c>
    </row>
    <row r="18" spans="1:9" ht="16.5" customHeight="1">
      <c r="A18" s="36" t="s">
        <v>14</v>
      </c>
      <c r="B18" s="37">
        <f t="shared" si="1"/>
        <v>6892</v>
      </c>
      <c r="C18" s="38">
        <v>5304</v>
      </c>
      <c r="D18" s="38">
        <v>1588</v>
      </c>
      <c r="F18" s="36" t="s">
        <v>14</v>
      </c>
      <c r="G18" s="37">
        <f t="shared" si="0"/>
        <v>6867</v>
      </c>
      <c r="H18" s="45">
        <v>5275</v>
      </c>
      <c r="I18" s="45">
        <v>1592</v>
      </c>
    </row>
    <row r="19" spans="1:9" ht="16.5" customHeight="1">
      <c r="A19" s="36" t="s">
        <v>15</v>
      </c>
      <c r="B19" s="37">
        <f t="shared" si="1"/>
        <v>12518</v>
      </c>
      <c r="C19" s="38">
        <v>2378</v>
      </c>
      <c r="D19" s="38">
        <v>10140</v>
      </c>
      <c r="F19" s="36" t="s">
        <v>15</v>
      </c>
      <c r="G19" s="37">
        <f t="shared" si="0"/>
        <v>12299</v>
      </c>
      <c r="H19" s="45">
        <v>2375</v>
      </c>
      <c r="I19" s="45">
        <v>9924</v>
      </c>
    </row>
    <row r="20" spans="1:9" ht="16.5" customHeight="1">
      <c r="A20" s="36" t="s">
        <v>16</v>
      </c>
      <c r="B20" s="37">
        <f t="shared" si="1"/>
        <v>26788</v>
      </c>
      <c r="C20" s="38">
        <v>5754</v>
      </c>
      <c r="D20" s="38">
        <v>21034</v>
      </c>
      <c r="F20" s="36" t="s">
        <v>16</v>
      </c>
      <c r="G20" s="37">
        <f t="shared" si="0"/>
        <v>26452</v>
      </c>
      <c r="H20" s="45">
        <v>5654</v>
      </c>
      <c r="I20" s="45">
        <v>20798</v>
      </c>
    </row>
    <row r="21" spans="1:9" ht="16.5" customHeight="1">
      <c r="A21" s="36" t="s">
        <v>17</v>
      </c>
      <c r="B21" s="37">
        <f t="shared" si="1"/>
        <v>13756</v>
      </c>
      <c r="C21" s="38">
        <v>4726</v>
      </c>
      <c r="D21" s="38">
        <v>9030</v>
      </c>
      <c r="F21" s="36" t="s">
        <v>17</v>
      </c>
      <c r="G21" s="37">
        <f t="shared" si="0"/>
        <v>13506</v>
      </c>
      <c r="H21" s="45">
        <v>4611</v>
      </c>
      <c r="I21" s="45">
        <v>8895</v>
      </c>
    </row>
    <row r="22" spans="1:9" ht="16.5" customHeight="1">
      <c r="A22" s="36" t="s">
        <v>18</v>
      </c>
      <c r="B22" s="37">
        <f t="shared" si="1"/>
        <v>61644</v>
      </c>
      <c r="C22" s="38">
        <v>25362</v>
      </c>
      <c r="D22" s="38">
        <v>36282</v>
      </c>
      <c r="F22" s="36" t="s">
        <v>18</v>
      </c>
      <c r="G22" s="37">
        <f t="shared" si="0"/>
        <v>60563</v>
      </c>
      <c r="H22" s="45">
        <v>24790</v>
      </c>
      <c r="I22" s="45">
        <v>35773</v>
      </c>
    </row>
    <row r="23" spans="1:9" ht="16.5" customHeight="1">
      <c r="A23" s="36" t="s">
        <v>19</v>
      </c>
      <c r="B23" s="37">
        <f t="shared" si="1"/>
        <v>6286</v>
      </c>
      <c r="C23" s="38">
        <v>2160</v>
      </c>
      <c r="D23" s="38">
        <v>4126</v>
      </c>
      <c r="F23" s="36" t="s">
        <v>19</v>
      </c>
      <c r="G23" s="37">
        <f t="shared" si="0"/>
        <v>6237</v>
      </c>
      <c r="H23" s="45">
        <v>2135</v>
      </c>
      <c r="I23" s="45">
        <v>4102</v>
      </c>
    </row>
    <row r="24" spans="1:9" ht="16.5" customHeight="1">
      <c r="A24" s="36" t="s">
        <v>20</v>
      </c>
      <c r="B24" s="37">
        <f t="shared" si="1"/>
        <v>13226</v>
      </c>
      <c r="C24" s="38">
        <v>3778</v>
      </c>
      <c r="D24" s="38">
        <v>9448</v>
      </c>
      <c r="F24" s="36" t="s">
        <v>20</v>
      </c>
      <c r="G24" s="37">
        <f t="shared" si="0"/>
        <v>12934</v>
      </c>
      <c r="H24" s="45">
        <v>3679</v>
      </c>
      <c r="I24" s="45">
        <v>9255</v>
      </c>
    </row>
    <row r="25" spans="1:9" ht="16.5" customHeight="1">
      <c r="A25" s="36" t="s">
        <v>21</v>
      </c>
      <c r="B25" s="37">
        <f t="shared" si="1"/>
        <v>5525</v>
      </c>
      <c r="C25" s="38">
        <v>2387</v>
      </c>
      <c r="D25" s="38">
        <v>3138</v>
      </c>
      <c r="F25" s="36" t="s">
        <v>21</v>
      </c>
      <c r="G25" s="37">
        <f t="shared" si="0"/>
        <v>5486</v>
      </c>
      <c r="H25" s="45">
        <v>2347</v>
      </c>
      <c r="I25" s="45">
        <v>3139</v>
      </c>
    </row>
    <row r="26" spans="1:9" ht="16.5" customHeight="1">
      <c r="A26" s="36" t="s">
        <v>22</v>
      </c>
      <c r="B26" s="37">
        <f t="shared" si="1"/>
        <v>32105</v>
      </c>
      <c r="C26" s="38">
        <v>15448</v>
      </c>
      <c r="D26" s="38">
        <v>16657</v>
      </c>
      <c r="F26" s="36" t="s">
        <v>22</v>
      </c>
      <c r="G26" s="37">
        <f t="shared" si="0"/>
        <v>31536</v>
      </c>
      <c r="H26" s="45">
        <v>15133</v>
      </c>
      <c r="I26" s="45">
        <v>16403</v>
      </c>
    </row>
    <row r="27" spans="1:9" ht="16.5" customHeight="1">
      <c r="A27" s="36" t="s">
        <v>23</v>
      </c>
      <c r="B27" s="37">
        <f t="shared" si="1"/>
        <v>11430</v>
      </c>
      <c r="C27" s="38">
        <v>2049</v>
      </c>
      <c r="D27" s="38">
        <v>9381</v>
      </c>
      <c r="F27" s="36" t="s">
        <v>23</v>
      </c>
      <c r="G27" s="37">
        <f t="shared" si="0"/>
        <v>11302</v>
      </c>
      <c r="H27" s="45">
        <v>2012</v>
      </c>
      <c r="I27" s="45">
        <v>9290</v>
      </c>
    </row>
    <row r="28" spans="1:9" ht="16.5" customHeight="1">
      <c r="A28" s="36" t="s">
        <v>24</v>
      </c>
      <c r="B28" s="37">
        <f t="shared" si="1"/>
        <v>13593</v>
      </c>
      <c r="C28" s="38">
        <v>4985</v>
      </c>
      <c r="D28" s="38">
        <v>8608</v>
      </c>
      <c r="F28" s="36" t="s">
        <v>24</v>
      </c>
      <c r="G28" s="37">
        <f t="shared" si="0"/>
        <v>13502</v>
      </c>
      <c r="H28" s="45">
        <v>4908</v>
      </c>
      <c r="I28" s="45">
        <v>8594</v>
      </c>
    </row>
    <row r="29" spans="1:9" ht="16.5" customHeight="1">
      <c r="A29" s="36" t="s">
        <v>25</v>
      </c>
      <c r="B29" s="37">
        <f t="shared" si="1"/>
        <v>123430</v>
      </c>
      <c r="C29" s="38">
        <v>73346</v>
      </c>
      <c r="D29" s="38">
        <v>50084</v>
      </c>
      <c r="F29" s="36" t="s">
        <v>25</v>
      </c>
      <c r="G29" s="37">
        <f>+H29+I29</f>
        <v>121049</v>
      </c>
      <c r="H29" s="45">
        <v>71934</v>
      </c>
      <c r="I29" s="45">
        <v>49115</v>
      </c>
    </row>
    <row r="30" spans="1:9" ht="16.5" customHeight="1">
      <c r="A30" s="36" t="s">
        <v>26</v>
      </c>
      <c r="B30" s="37">
        <f t="shared" si="1"/>
        <v>18591</v>
      </c>
      <c r="C30" s="38">
        <v>10525</v>
      </c>
      <c r="D30" s="38">
        <v>8066</v>
      </c>
      <c r="F30" s="36" t="s">
        <v>26</v>
      </c>
      <c r="G30" s="37">
        <f>+H30+I30</f>
        <v>18384</v>
      </c>
      <c r="H30" s="45">
        <v>10367</v>
      </c>
      <c r="I30" s="45">
        <v>8017</v>
      </c>
    </row>
    <row r="31" spans="1:9" ht="16.5" customHeight="1">
      <c r="A31" s="36" t="s">
        <v>27</v>
      </c>
      <c r="B31" s="37">
        <f t="shared" si="1"/>
        <v>11341</v>
      </c>
      <c r="C31" s="38">
        <v>2722</v>
      </c>
      <c r="D31" s="38">
        <v>8619</v>
      </c>
      <c r="F31" s="36" t="s">
        <v>27</v>
      </c>
      <c r="G31" s="37">
        <f aca="true" t="shared" si="2" ref="G31:G37">+H31+I31</f>
        <v>11219</v>
      </c>
      <c r="H31" s="45">
        <v>2667</v>
      </c>
      <c r="I31" s="45">
        <v>8552</v>
      </c>
    </row>
    <row r="32" spans="1:9" ht="16.5" customHeight="1">
      <c r="A32" s="36" t="s">
        <v>28</v>
      </c>
      <c r="B32" s="37">
        <f t="shared" si="1"/>
        <v>32586</v>
      </c>
      <c r="C32" s="38">
        <v>11232</v>
      </c>
      <c r="D32" s="38">
        <v>21354</v>
      </c>
      <c r="F32" s="36" t="s">
        <v>28</v>
      </c>
      <c r="G32" s="37">
        <f t="shared" si="2"/>
        <v>32269</v>
      </c>
      <c r="H32" s="45">
        <v>11095</v>
      </c>
      <c r="I32" s="45">
        <v>21174</v>
      </c>
    </row>
    <row r="33" spans="1:9" ht="16.5" customHeight="1">
      <c r="A33" s="36" t="s">
        <v>48</v>
      </c>
      <c r="B33" s="37">
        <f t="shared" si="1"/>
        <v>11246</v>
      </c>
      <c r="C33" s="38">
        <v>3170</v>
      </c>
      <c r="D33" s="38">
        <v>8076</v>
      </c>
      <c r="F33" s="36" t="s">
        <v>48</v>
      </c>
      <c r="G33" s="37">
        <f t="shared" si="2"/>
        <v>11129</v>
      </c>
      <c r="H33" s="45">
        <v>3123</v>
      </c>
      <c r="I33" s="45">
        <v>8006</v>
      </c>
    </row>
    <row r="34" spans="1:9" ht="16.5" customHeight="1">
      <c r="A34" s="36" t="s">
        <v>30</v>
      </c>
      <c r="B34" s="37">
        <f t="shared" si="1"/>
        <v>18465</v>
      </c>
      <c r="C34" s="38">
        <v>4232</v>
      </c>
      <c r="D34" s="38">
        <v>14233</v>
      </c>
      <c r="F34" s="36" t="s">
        <v>30</v>
      </c>
      <c r="G34" s="37">
        <f t="shared" si="2"/>
        <v>17962</v>
      </c>
      <c r="H34" s="45">
        <v>4112</v>
      </c>
      <c r="I34" s="45">
        <v>13850</v>
      </c>
    </row>
    <row r="35" spans="1:9" ht="16.5" customHeight="1">
      <c r="A35" s="36" t="s">
        <v>31</v>
      </c>
      <c r="B35" s="37">
        <f t="shared" si="1"/>
        <v>17436</v>
      </c>
      <c r="C35" s="38">
        <v>4971</v>
      </c>
      <c r="D35" s="38">
        <v>12465</v>
      </c>
      <c r="F35" s="36" t="s">
        <v>31</v>
      </c>
      <c r="G35" s="37">
        <f t="shared" si="2"/>
        <v>17277</v>
      </c>
      <c r="H35" s="45">
        <v>4906</v>
      </c>
      <c r="I35" s="45">
        <v>12371</v>
      </c>
    </row>
    <row r="36" spans="1:9" ht="16.5" customHeight="1">
      <c r="A36" s="36" t="s">
        <v>32</v>
      </c>
      <c r="B36" s="37">
        <f>+C36+D36</f>
        <v>14118</v>
      </c>
      <c r="C36" s="38">
        <v>6535</v>
      </c>
      <c r="D36" s="38">
        <v>7583</v>
      </c>
      <c r="F36" s="36" t="s">
        <v>32</v>
      </c>
      <c r="G36" s="37">
        <f>+H36+I36</f>
        <v>14047</v>
      </c>
      <c r="H36" s="45">
        <v>6444</v>
      </c>
      <c r="I36" s="45">
        <v>7603</v>
      </c>
    </row>
    <row r="37" spans="1:9" ht="16.5" customHeight="1">
      <c r="A37" s="36" t="s">
        <v>33</v>
      </c>
      <c r="B37" s="37">
        <f t="shared" si="1"/>
        <v>8691</v>
      </c>
      <c r="C37" s="38">
        <v>4346</v>
      </c>
      <c r="D37" s="38">
        <v>4345</v>
      </c>
      <c r="F37" s="36" t="s">
        <v>33</v>
      </c>
      <c r="G37" s="37">
        <f t="shared" si="2"/>
        <v>8651</v>
      </c>
      <c r="H37" s="45">
        <v>4325</v>
      </c>
      <c r="I37" s="45">
        <v>4326</v>
      </c>
    </row>
    <row r="38" spans="1:9" ht="16.5" customHeight="1">
      <c r="A38" s="36" t="s">
        <v>34</v>
      </c>
      <c r="B38" s="37">
        <f t="shared" si="1"/>
        <v>9210</v>
      </c>
      <c r="C38" s="38">
        <v>5350</v>
      </c>
      <c r="D38" s="38">
        <v>3860</v>
      </c>
      <c r="F38" s="36" t="s">
        <v>34</v>
      </c>
      <c r="G38" s="37">
        <f>+H38+I38</f>
        <v>9186</v>
      </c>
      <c r="H38" s="45">
        <v>5314</v>
      </c>
      <c r="I38" s="45">
        <v>3872</v>
      </c>
    </row>
    <row r="39" spans="1:9" ht="16.5" customHeight="1">
      <c r="A39" s="36" t="s">
        <v>35</v>
      </c>
      <c r="B39" s="37">
        <f t="shared" si="1"/>
        <v>20282</v>
      </c>
      <c r="C39" s="38">
        <v>7265</v>
      </c>
      <c r="D39" s="38">
        <v>13017</v>
      </c>
      <c r="F39" s="36" t="s">
        <v>35</v>
      </c>
      <c r="G39" s="37">
        <f>+H39+I39</f>
        <v>20245</v>
      </c>
      <c r="H39" s="45">
        <v>7204</v>
      </c>
      <c r="I39" s="45">
        <v>13041</v>
      </c>
    </row>
    <row r="40" spans="1:9" ht="16.5" customHeight="1">
      <c r="A40" s="36" t="s">
        <v>36</v>
      </c>
      <c r="B40" s="37">
        <f t="shared" si="1"/>
        <v>7316</v>
      </c>
      <c r="C40" s="38">
        <v>2458</v>
      </c>
      <c r="D40" s="38">
        <v>4858</v>
      </c>
      <c r="F40" s="36" t="s">
        <v>36</v>
      </c>
      <c r="G40" s="37">
        <f>+H40+I40</f>
        <v>7327</v>
      </c>
      <c r="H40" s="45">
        <v>2459</v>
      </c>
      <c r="I40" s="45">
        <v>4868</v>
      </c>
    </row>
    <row r="41" spans="1:9" ht="16.5" customHeight="1">
      <c r="A41" s="36" t="s">
        <v>37</v>
      </c>
      <c r="B41" s="37">
        <f t="shared" si="1"/>
        <v>8832</v>
      </c>
      <c r="C41" s="38">
        <v>7485</v>
      </c>
      <c r="D41" s="38">
        <v>1347</v>
      </c>
      <c r="F41" s="36" t="s">
        <v>37</v>
      </c>
      <c r="G41" s="37">
        <f>+H41+I41</f>
        <v>8716</v>
      </c>
      <c r="H41" s="45">
        <v>7380</v>
      </c>
      <c r="I41" s="45">
        <v>1336</v>
      </c>
    </row>
    <row r="42" spans="7:9" ht="12.75">
      <c r="G42" s="5"/>
      <c r="H42" s="5"/>
      <c r="I42" s="5"/>
    </row>
    <row r="43" spans="7:9" ht="12.75">
      <c r="G43" s="5"/>
      <c r="H43" s="5"/>
      <c r="I43" s="5"/>
    </row>
  </sheetData>
  <sheetProtection/>
  <mergeCells count="2">
    <mergeCell ref="A1:D1"/>
    <mergeCell ref="F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59"/>
  <sheetViews>
    <sheetView showGridLines="0" tabSelected="1" view="pageBreakPreview" zoomScaleSheetLayoutView="100" zoomScalePageLayoutView="0" workbookViewId="0" topLeftCell="A1">
      <selection activeCell="A14" sqref="A14:E14"/>
    </sheetView>
  </sheetViews>
  <sheetFormatPr defaultColWidth="11.421875" defaultRowHeight="12.75"/>
  <cols>
    <col min="1" max="1" width="11.421875" style="48" customWidth="1"/>
    <col min="2" max="2" width="31.140625" style="48" customWidth="1"/>
    <col min="3" max="5" width="20.7109375" style="48" customWidth="1"/>
  </cols>
  <sheetData>
    <row r="1" ht="12.75"/>
    <row r="2" ht="12.75"/>
    <row r="3" ht="12.75"/>
    <row r="4" ht="12.75"/>
    <row r="5" ht="12.75"/>
    <row r="6" ht="12.75"/>
    <row r="7" ht="7.5" customHeight="1" thickBot="1"/>
    <row r="8" spans="1:5" s="66" customFormat="1" ht="16.5" customHeight="1">
      <c r="A8" s="63" t="s">
        <v>51</v>
      </c>
      <c r="B8" s="64"/>
      <c r="C8" s="64"/>
      <c r="D8" s="64"/>
      <c r="E8" s="65"/>
    </row>
    <row r="9" spans="1:5" s="66" customFormat="1" ht="16.5" customHeight="1">
      <c r="A9" s="67" t="s">
        <v>52</v>
      </c>
      <c r="B9" s="68"/>
      <c r="C9" s="68"/>
      <c r="D9" s="68"/>
      <c r="E9" s="69"/>
    </row>
    <row r="10" spans="1:5" s="66" customFormat="1" ht="16.5" customHeight="1" thickBot="1">
      <c r="A10" s="70" t="s">
        <v>53</v>
      </c>
      <c r="B10" s="71"/>
      <c r="C10" s="71"/>
      <c r="D10" s="71"/>
      <c r="E10" s="72"/>
    </row>
    <row r="11" spans="1:5" s="66" customFormat="1" ht="6.75" customHeight="1" thickBot="1">
      <c r="A11" s="73"/>
      <c r="B11" s="74"/>
      <c r="C11" s="74"/>
      <c r="D11" s="74"/>
      <c r="E11" s="74"/>
    </row>
    <row r="12" spans="1:5" s="66" customFormat="1" ht="16.5" customHeight="1" thickBot="1">
      <c r="A12" s="60" t="s">
        <v>54</v>
      </c>
      <c r="B12" s="61"/>
      <c r="C12" s="61"/>
      <c r="D12" s="61"/>
      <c r="E12" s="62"/>
    </row>
    <row r="13" spans="1:5" s="66" customFormat="1" ht="6.75" customHeight="1" thickBot="1">
      <c r="A13" s="73"/>
      <c r="B13" s="73"/>
      <c r="C13" s="73"/>
      <c r="D13" s="73"/>
      <c r="E13" s="73"/>
    </row>
    <row r="14" spans="1:5" s="66" customFormat="1" ht="18" customHeight="1" thickBot="1">
      <c r="A14" s="60" t="s">
        <v>55</v>
      </c>
      <c r="B14" s="61"/>
      <c r="C14" s="61"/>
      <c r="D14" s="61"/>
      <c r="E14" s="62"/>
    </row>
    <row r="15" spans="1:5" ht="41.25" customHeight="1" thickBot="1">
      <c r="A15" s="75" t="s">
        <v>61</v>
      </c>
      <c r="B15" s="75" t="s">
        <v>59</v>
      </c>
      <c r="C15" s="76" t="s">
        <v>58</v>
      </c>
      <c r="D15" s="77" t="s">
        <v>57</v>
      </c>
      <c r="E15" s="75" t="s">
        <v>56</v>
      </c>
    </row>
    <row r="16" spans="1:5" ht="8.25" customHeight="1">
      <c r="A16" s="57"/>
      <c r="B16" s="78"/>
      <c r="C16" s="80"/>
      <c r="D16" s="78"/>
      <c r="E16" s="91"/>
    </row>
    <row r="17" spans="1:5" ht="12.75">
      <c r="A17" s="103">
        <v>41</v>
      </c>
      <c r="B17" s="18" t="s">
        <v>60</v>
      </c>
      <c r="C17" s="81">
        <f>SUM(C19:C55)</f>
        <v>1126316</v>
      </c>
      <c r="D17" s="85">
        <v>32.621583521733996</v>
      </c>
      <c r="E17" s="92">
        <f>SUM(E19:E55)</f>
        <v>376201.40451910644</v>
      </c>
    </row>
    <row r="18" spans="1:5" ht="4.5" customHeight="1">
      <c r="A18" s="104"/>
      <c r="B18" s="18"/>
      <c r="C18" s="81"/>
      <c r="D18" s="86"/>
      <c r="E18" s="93"/>
    </row>
    <row r="19" spans="1:9" ht="15" customHeight="1">
      <c r="A19" s="105">
        <v>41001</v>
      </c>
      <c r="B19" s="20" t="s">
        <v>1</v>
      </c>
      <c r="C19" s="82">
        <v>337848</v>
      </c>
      <c r="D19" s="87">
        <v>17.700865928443115</v>
      </c>
      <c r="E19" s="94">
        <f>+C19*D19/100</f>
        <v>59802.021521926494</v>
      </c>
      <c r="I19" s="47"/>
    </row>
    <row r="20" spans="1:5" ht="15" customHeight="1">
      <c r="A20" s="105">
        <v>41006</v>
      </c>
      <c r="B20" s="20" t="s">
        <v>2</v>
      </c>
      <c r="C20" s="82">
        <v>31516</v>
      </c>
      <c r="D20" s="87">
        <v>64.09976675946129</v>
      </c>
      <c r="E20" s="94">
        <f aca="true" t="shared" si="0" ref="E20:E55">+C20*D20/100</f>
        <v>20201.68249191182</v>
      </c>
    </row>
    <row r="21" spans="1:5" ht="15" customHeight="1">
      <c r="A21" s="105">
        <v>41013</v>
      </c>
      <c r="B21" s="20" t="s">
        <v>3</v>
      </c>
      <c r="C21" s="82">
        <v>8954</v>
      </c>
      <c r="D21" s="87">
        <v>44.92048421552338</v>
      </c>
      <c r="E21" s="94">
        <f t="shared" si="0"/>
        <v>4022.1801566579634</v>
      </c>
    </row>
    <row r="22" spans="1:5" ht="15" customHeight="1">
      <c r="A22" s="105">
        <v>41016</v>
      </c>
      <c r="B22" s="20" t="s">
        <v>4</v>
      </c>
      <c r="C22" s="82">
        <v>24847</v>
      </c>
      <c r="D22" s="87">
        <v>38.01140714055135</v>
      </c>
      <c r="E22" s="94">
        <f t="shared" si="0"/>
        <v>9444.694332212794</v>
      </c>
    </row>
    <row r="23" spans="1:5" ht="15" customHeight="1">
      <c r="A23" s="105">
        <v>41020</v>
      </c>
      <c r="B23" s="20" t="s">
        <v>5</v>
      </c>
      <c r="C23" s="82">
        <v>24348</v>
      </c>
      <c r="D23" s="87">
        <v>49.2015568659482</v>
      </c>
      <c r="E23" s="94">
        <f t="shared" si="0"/>
        <v>11979.595065721069</v>
      </c>
    </row>
    <row r="24" spans="1:5" ht="15" customHeight="1">
      <c r="A24" s="105">
        <v>41026</v>
      </c>
      <c r="B24" s="20" t="s">
        <v>6</v>
      </c>
      <c r="C24" s="82">
        <v>4154</v>
      </c>
      <c r="D24" s="87">
        <v>23.5817575083426</v>
      </c>
      <c r="E24" s="94">
        <f t="shared" si="0"/>
        <v>979.5862068965516</v>
      </c>
    </row>
    <row r="25" spans="1:5" ht="15" customHeight="1">
      <c r="A25" s="105">
        <v>41078</v>
      </c>
      <c r="B25" s="20" t="s">
        <v>7</v>
      </c>
      <c r="C25" s="82">
        <v>9533</v>
      </c>
      <c r="D25" s="88">
        <v>100</v>
      </c>
      <c r="E25" s="94">
        <f t="shared" si="0"/>
        <v>9533</v>
      </c>
    </row>
    <row r="26" spans="1:5" ht="15" customHeight="1">
      <c r="A26" s="105">
        <v>41132</v>
      </c>
      <c r="B26" s="20" t="s">
        <v>8</v>
      </c>
      <c r="C26" s="82">
        <v>33949</v>
      </c>
      <c r="D26" s="87">
        <v>26.67393188485106</v>
      </c>
      <c r="E26" s="94">
        <f t="shared" si="0"/>
        <v>9055.533135588086</v>
      </c>
    </row>
    <row r="27" spans="1:5" ht="15" customHeight="1">
      <c r="A27" s="105">
        <v>41206</v>
      </c>
      <c r="B27" s="20" t="s">
        <v>9</v>
      </c>
      <c r="C27" s="82">
        <v>12166</v>
      </c>
      <c r="D27" s="87">
        <v>64.77178912607619</v>
      </c>
      <c r="E27" s="94">
        <f t="shared" si="0"/>
        <v>7880.135865078429</v>
      </c>
    </row>
    <row r="28" spans="1:5" ht="15" customHeight="1">
      <c r="A28" s="105">
        <v>41244</v>
      </c>
      <c r="B28" s="21" t="s">
        <v>10</v>
      </c>
      <c r="C28" s="82">
        <v>3803</v>
      </c>
      <c r="D28" s="87">
        <v>33.27311050888287</v>
      </c>
      <c r="E28" s="94">
        <f t="shared" si="0"/>
        <v>1265.3763926528156</v>
      </c>
    </row>
    <row r="29" spans="1:5" ht="15" customHeight="1">
      <c r="A29" s="105">
        <v>41298</v>
      </c>
      <c r="B29" s="20" t="s">
        <v>11</v>
      </c>
      <c r="C29" s="82">
        <v>84307</v>
      </c>
      <c r="D29" s="87">
        <v>30.930200397470593</v>
      </c>
      <c r="E29" s="94">
        <f t="shared" si="0"/>
        <v>26076.324049095536</v>
      </c>
    </row>
    <row r="30" spans="1:5" ht="15" customHeight="1">
      <c r="A30" s="105">
        <v>41306</v>
      </c>
      <c r="B30" s="20" t="s">
        <v>12</v>
      </c>
      <c r="C30" s="82">
        <v>32248</v>
      </c>
      <c r="D30" s="87">
        <v>30.703565680045124</v>
      </c>
      <c r="E30" s="94">
        <f t="shared" si="0"/>
        <v>9901.285860500951</v>
      </c>
    </row>
    <row r="31" spans="1:5" ht="15" customHeight="1">
      <c r="A31" s="105">
        <v>41319</v>
      </c>
      <c r="B31" s="20" t="s">
        <v>13</v>
      </c>
      <c r="C31" s="82">
        <v>20498</v>
      </c>
      <c r="D31" s="87">
        <v>36.93913260842395</v>
      </c>
      <c r="E31" s="94">
        <f t="shared" si="0"/>
        <v>7571.7834020747405</v>
      </c>
    </row>
    <row r="32" spans="1:5" ht="15" customHeight="1">
      <c r="A32" s="105">
        <v>41349</v>
      </c>
      <c r="B32" s="20" t="s">
        <v>14</v>
      </c>
      <c r="C32" s="82">
        <v>6867</v>
      </c>
      <c r="D32" s="87">
        <v>32.6759769817231</v>
      </c>
      <c r="E32" s="94">
        <f t="shared" si="0"/>
        <v>2243.8593393349256</v>
      </c>
    </row>
    <row r="33" spans="1:5" ht="15" customHeight="1">
      <c r="A33" s="105">
        <v>41357</v>
      </c>
      <c r="B33" s="20" t="s">
        <v>15</v>
      </c>
      <c r="C33" s="82">
        <v>12299</v>
      </c>
      <c r="D33" s="87">
        <v>44.289185905224784</v>
      </c>
      <c r="E33" s="94">
        <f t="shared" si="0"/>
        <v>5447.126974483595</v>
      </c>
    </row>
    <row r="34" spans="1:5" ht="15" customHeight="1">
      <c r="A34" s="105">
        <v>41359</v>
      </c>
      <c r="B34" s="20" t="s">
        <v>16</v>
      </c>
      <c r="C34" s="82">
        <v>26452</v>
      </c>
      <c r="D34" s="87">
        <v>46.62566349313337</v>
      </c>
      <c r="E34" s="94">
        <f t="shared" si="0"/>
        <v>12333.42050720364</v>
      </c>
    </row>
    <row r="35" spans="1:5" ht="15" customHeight="1">
      <c r="A35" s="105">
        <v>41378</v>
      </c>
      <c r="B35" s="20" t="s">
        <v>17</v>
      </c>
      <c r="C35" s="82">
        <v>13506</v>
      </c>
      <c r="D35" s="87">
        <v>44.67209601371624</v>
      </c>
      <c r="E35" s="94">
        <f t="shared" si="0"/>
        <v>6033.413287612515</v>
      </c>
    </row>
    <row r="36" spans="1:5" ht="15" customHeight="1">
      <c r="A36" s="105">
        <v>41396</v>
      </c>
      <c r="B36" s="20" t="s">
        <v>18</v>
      </c>
      <c r="C36" s="82">
        <v>60563</v>
      </c>
      <c r="D36" s="87">
        <v>44.51320914003213</v>
      </c>
      <c r="E36" s="94">
        <f t="shared" si="0"/>
        <v>26958.53485147766</v>
      </c>
    </row>
    <row r="37" spans="1:5" ht="15" customHeight="1">
      <c r="A37" s="105">
        <v>41483</v>
      </c>
      <c r="B37" s="20" t="s">
        <v>19</v>
      </c>
      <c r="C37" s="82">
        <v>6237</v>
      </c>
      <c r="D37" s="87">
        <v>42.27642276422765</v>
      </c>
      <c r="E37" s="94">
        <f t="shared" si="0"/>
        <v>2636.7804878048787</v>
      </c>
    </row>
    <row r="38" spans="1:5" ht="15" customHeight="1">
      <c r="A38" s="105">
        <v>41503</v>
      </c>
      <c r="B38" s="20" t="s">
        <v>20</v>
      </c>
      <c r="C38" s="82">
        <v>12934</v>
      </c>
      <c r="D38" s="87">
        <v>53.29833597464342</v>
      </c>
      <c r="E38" s="94">
        <f t="shared" si="0"/>
        <v>6893.60677496038</v>
      </c>
    </row>
    <row r="39" spans="1:5" ht="15" customHeight="1">
      <c r="A39" s="105">
        <v>41518</v>
      </c>
      <c r="B39" s="20" t="s">
        <v>21</v>
      </c>
      <c r="C39" s="82">
        <v>5486</v>
      </c>
      <c r="D39" s="87">
        <v>38.44070419810408</v>
      </c>
      <c r="E39" s="94">
        <f t="shared" si="0"/>
        <v>2108.85703230799</v>
      </c>
    </row>
    <row r="40" spans="1:5" ht="15" customHeight="1">
      <c r="A40" s="105">
        <v>41524</v>
      </c>
      <c r="B40" s="20" t="s">
        <v>22</v>
      </c>
      <c r="C40" s="82">
        <v>31536</v>
      </c>
      <c r="D40" s="87">
        <v>30.216836041180784</v>
      </c>
      <c r="E40" s="94">
        <f t="shared" si="0"/>
        <v>9529.181413946771</v>
      </c>
    </row>
    <row r="41" spans="1:5" ht="15" customHeight="1">
      <c r="A41" s="105">
        <v>41530</v>
      </c>
      <c r="B41" s="20" t="s">
        <v>23</v>
      </c>
      <c r="C41" s="82">
        <v>11302</v>
      </c>
      <c r="D41" s="87">
        <v>44.97467861316712</v>
      </c>
      <c r="E41" s="94">
        <f t="shared" si="0"/>
        <v>5083.038176860148</v>
      </c>
    </row>
    <row r="42" spans="1:5" ht="15" customHeight="1">
      <c r="A42" s="105">
        <v>41548</v>
      </c>
      <c r="B42" s="20" t="s">
        <v>24</v>
      </c>
      <c r="C42" s="82">
        <v>13502</v>
      </c>
      <c r="D42" s="87">
        <v>44.85455114169534</v>
      </c>
      <c r="E42" s="94">
        <f t="shared" si="0"/>
        <v>6056.261495151705</v>
      </c>
    </row>
    <row r="43" spans="1:5" ht="15" customHeight="1">
      <c r="A43" s="105">
        <v>41551</v>
      </c>
      <c r="B43" s="20" t="s">
        <v>25</v>
      </c>
      <c r="C43" s="82">
        <v>121049</v>
      </c>
      <c r="D43" s="87">
        <v>37.08127014465886</v>
      </c>
      <c r="E43" s="94">
        <f t="shared" si="0"/>
        <v>44886.5066974081</v>
      </c>
    </row>
    <row r="44" spans="1:5" ht="15" customHeight="1">
      <c r="A44" s="105">
        <v>41615</v>
      </c>
      <c r="B44" s="20" t="s">
        <v>26</v>
      </c>
      <c r="C44" s="82">
        <v>18384</v>
      </c>
      <c r="D44" s="87">
        <v>32.322259579295526</v>
      </c>
      <c r="E44" s="94">
        <f t="shared" si="0"/>
        <v>5942.12420105769</v>
      </c>
    </row>
    <row r="45" spans="1:5" ht="15" customHeight="1">
      <c r="A45" s="105">
        <v>41660</v>
      </c>
      <c r="B45" s="20" t="s">
        <v>27</v>
      </c>
      <c r="C45" s="82">
        <v>11219</v>
      </c>
      <c r="D45" s="87">
        <v>49.438860154191474</v>
      </c>
      <c r="E45" s="94">
        <f t="shared" si="0"/>
        <v>5546.545720698741</v>
      </c>
    </row>
    <row r="46" spans="1:5" ht="15" customHeight="1">
      <c r="A46" s="105">
        <v>41668</v>
      </c>
      <c r="B46" s="20" t="s">
        <v>28</v>
      </c>
      <c r="C46" s="82">
        <v>32269</v>
      </c>
      <c r="D46" s="87">
        <v>42.489522352161295</v>
      </c>
      <c r="E46" s="94">
        <f t="shared" si="0"/>
        <v>13710.943967818928</v>
      </c>
    </row>
    <row r="47" spans="1:5" ht="15" customHeight="1">
      <c r="A47" s="105">
        <v>41676</v>
      </c>
      <c r="B47" s="20" t="s">
        <v>29</v>
      </c>
      <c r="C47" s="82">
        <v>11129</v>
      </c>
      <c r="D47" s="87">
        <v>42.015153006002166</v>
      </c>
      <c r="E47" s="94">
        <f t="shared" si="0"/>
        <v>4675.866378037981</v>
      </c>
    </row>
    <row r="48" spans="1:5" ht="15" customHeight="1">
      <c r="A48" s="105">
        <v>41770</v>
      </c>
      <c r="B48" s="20" t="s">
        <v>30</v>
      </c>
      <c r="C48" s="82">
        <v>17962</v>
      </c>
      <c r="D48" s="87">
        <v>45.68506874870448</v>
      </c>
      <c r="E48" s="94">
        <f t="shared" si="0"/>
        <v>8205.952048642299</v>
      </c>
    </row>
    <row r="49" spans="1:5" ht="15" customHeight="1">
      <c r="A49" s="105">
        <v>41791</v>
      </c>
      <c r="B49" s="20" t="s">
        <v>31</v>
      </c>
      <c r="C49" s="82">
        <v>17277</v>
      </c>
      <c r="D49" s="87">
        <v>40.84790539690527</v>
      </c>
      <c r="E49" s="94">
        <f t="shared" si="0"/>
        <v>7057.292615423324</v>
      </c>
    </row>
    <row r="50" spans="1:5" s="43" customFormat="1" ht="15" customHeight="1">
      <c r="A50" s="106">
        <v>41799</v>
      </c>
      <c r="B50" s="40" t="s">
        <v>32</v>
      </c>
      <c r="C50" s="83">
        <v>14047</v>
      </c>
      <c r="D50" s="89">
        <v>29.531267733514927</v>
      </c>
      <c r="E50" s="95">
        <f t="shared" si="0"/>
        <v>4148.257178526842</v>
      </c>
    </row>
    <row r="51" spans="1:5" s="43" customFormat="1" ht="15" customHeight="1">
      <c r="A51" s="106">
        <v>41801</v>
      </c>
      <c r="B51" s="40" t="s">
        <v>33</v>
      </c>
      <c r="C51" s="83">
        <v>8651</v>
      </c>
      <c r="D51" s="89">
        <v>53.44817296183491</v>
      </c>
      <c r="E51" s="95">
        <f t="shared" si="0"/>
        <v>4623.8014429283385</v>
      </c>
    </row>
    <row r="52" spans="1:5" s="43" customFormat="1" ht="15" customHeight="1">
      <c r="A52" s="106">
        <v>41797</v>
      </c>
      <c r="B52" s="40" t="s">
        <v>34</v>
      </c>
      <c r="C52" s="83">
        <v>9186</v>
      </c>
      <c r="D52" s="89">
        <v>34.449269289103555</v>
      </c>
      <c r="E52" s="95">
        <f t="shared" si="0"/>
        <v>3164.509876897053</v>
      </c>
    </row>
    <row r="53" spans="1:5" ht="15" customHeight="1">
      <c r="A53" s="105">
        <v>41807</v>
      </c>
      <c r="B53" s="20" t="s">
        <v>35</v>
      </c>
      <c r="C53" s="82">
        <v>20245</v>
      </c>
      <c r="D53" s="87">
        <v>31.453885205266825</v>
      </c>
      <c r="E53" s="94">
        <f t="shared" si="0"/>
        <v>6367.83905980627</v>
      </c>
    </row>
    <row r="54" spans="1:5" ht="15" customHeight="1">
      <c r="A54" s="105">
        <v>41872</v>
      </c>
      <c r="B54" s="20" t="s">
        <v>36</v>
      </c>
      <c r="C54" s="82">
        <v>7327</v>
      </c>
      <c r="D54" s="87">
        <v>39.99726327312534</v>
      </c>
      <c r="E54" s="94">
        <f t="shared" si="0"/>
        <v>2930.599480021894</v>
      </c>
    </row>
    <row r="55" spans="1:5" ht="15" customHeight="1" thickBot="1">
      <c r="A55" s="107">
        <v>41885</v>
      </c>
      <c r="B55" s="79" t="s">
        <v>37</v>
      </c>
      <c r="C55" s="84">
        <v>8716</v>
      </c>
      <c r="D55" s="90">
        <v>21.84358685609902</v>
      </c>
      <c r="E55" s="96">
        <f t="shared" si="0"/>
        <v>1903.8870303775905</v>
      </c>
    </row>
    <row r="56" spans="2:5" ht="6.75" customHeight="1">
      <c r="B56" s="58"/>
      <c r="C56" s="59"/>
      <c r="D56" s="58"/>
      <c r="E56" s="58"/>
    </row>
    <row r="57" ht="5.25" customHeight="1" thickBot="1"/>
    <row r="58" spans="1:3" s="48" customFormat="1" ht="12.75">
      <c r="A58" s="97" t="s">
        <v>38</v>
      </c>
      <c r="B58" s="98"/>
      <c r="C58" s="99"/>
    </row>
    <row r="59" spans="1:3" s="48" customFormat="1" ht="13.5" thickBot="1">
      <c r="A59" s="100" t="s">
        <v>39</v>
      </c>
      <c r="B59" s="101"/>
      <c r="C59" s="102"/>
    </row>
  </sheetData>
  <sheetProtection/>
  <mergeCells count="5">
    <mergeCell ref="A8:E8"/>
    <mergeCell ref="A9:E9"/>
    <mergeCell ref="A10:E10"/>
    <mergeCell ref="A12:E12"/>
    <mergeCell ref="A14:E14"/>
  </mergeCells>
  <conditionalFormatting sqref="C19:C55">
    <cfRule type="expression" priority="4" dxfId="5" stopIfTrue="1">
      <formula>Hoja1!#REF!&lt;&gt;Hoja1!#REF!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2014-02-10T22:46:24Z</cp:lastPrinted>
  <dcterms:created xsi:type="dcterms:W3CDTF">2003-06-17T14:40:50Z</dcterms:created>
  <dcterms:modified xsi:type="dcterms:W3CDTF">2022-02-14T21:16:26Z</dcterms:modified>
  <cp:category/>
  <cp:version/>
  <cp:contentType/>
  <cp:contentStatus/>
</cp:coreProperties>
</file>