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82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<sst xmlns="http://schemas.openxmlformats.org/spreadsheetml/2006/main" count="76" uniqueCount="61">
  <si>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 xml:space="preserve">T O T A L </t>
  </si>
  <si>
    <t xml:space="preserve">Z O N A   U R B A N A </t>
  </si>
  <si>
    <t xml:space="preserve">Z O N A   R U R A L </t>
  </si>
  <si>
    <t>MUNICIPIOS</t>
  </si>
  <si>
    <t>Predios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</si>
  <si>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</si>
  <si>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</si>
  <si>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</si>
  <si>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</si>
  <si>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</si>
  <si>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</si>
  <si>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</si>
  <si>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</si>
  <si>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</si>
  <si>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</si>
  <si>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</si>
  <si>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</si>
  <si>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</si>
  <si>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</si>
  <si>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</si>
  <si>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</si>
  <si>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</si>
  <si>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</si>
  <si>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</si>
  <si>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</si>
  <si>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</si>
  <si>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</si>
  <si>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</si>
  <si>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</si>
  <si>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</si>
  <si>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</si>
  <si>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</si>
  <si>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</si>
  <si>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</si>
  <si>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</si>
  <si>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</si>
  <si>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</si>
  <si>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</si>
  <si>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</si>
  <si>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</si>
  <si>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</si>
  <si>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</si>
  <si>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de</t>
  </si>
  <si>
    <t>Número</t>
  </si>
  <si>
    <t>GRAVADA POR ZONAS Y MUNICIPIOS EN EL DEPARTAMENTO</t>
  </si>
  <si>
    <t>SISTEMA DE INFORMACION REGIONAL "SIR"</t>
  </si>
  <si>
    <t>GOBERNACION DEL HUILA</t>
  </si>
  <si>
    <t>DEPARTAMENTO ADMINISTRATIVO DE PLANEACION</t>
  </si>
  <si>
    <t>CONSTRUCCION</t>
  </si>
  <si>
    <t>TOTAL</t>
  </si>
  <si>
    <t>Número de Predios</t>
  </si>
  <si>
    <t>Area Terreno  Hectarea</t>
  </si>
  <si>
    <t>CODIGO DANE</t>
  </si>
  <si>
    <t>Avalúo                       
($)</t>
  </si>
  <si>
    <t>NUMERO DE PREDIOS, AREA DE TERRENO Y AVALUO CATASTRAL DE LA PROPIEDAD INMUEBLE GRAVADA Y NO</t>
  </si>
  <si>
    <t>Pital</t>
  </si>
  <si>
    <t>CORREGIMIENTOS</t>
  </si>
  <si>
    <t>Avalúo                
($)</t>
  </si>
  <si>
    <t>Avalúo                  
($)</t>
  </si>
  <si>
    <t>Avalúo    
($)</t>
  </si>
  <si>
    <r>
      <t xml:space="preserve">FUENTE: </t>
    </r>
    <r>
      <rPr>
        <sz val="10"/>
        <rFont val="Arial"/>
        <family val="2"/>
      </rPr>
      <t>Instituto Geográfico Agustín Codazzi "IGAC" - Seccional Huila.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</si>
</sst>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_);\(0\)"/>
    <numFmt numFmtId="194" formatCode="0.0"/>
    <numFmt numFmtId="195" formatCode="#,##0.0"/>
    <numFmt numFmtId="196" formatCode="#,##0.0;\-#,##0.0"/>
    <numFmt numFmtId="197" formatCode="#,##0.000;\-#,##0.000"/>
    <numFmt numFmtId="198" formatCode="#,##0.0000;\-#,##0.0000"/>
    <numFmt numFmtId="199" formatCode="#,##0.000_);\(#,##0.000\)"/>
    <numFmt numFmtId="200" formatCode="&quot;$&quot;\ #,##0.0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37" fontId="0" fillId="0" borderId="0" xfId="0" applyAlignment="1">
      <alignment/>
    </xf>
    <xf numFmtId="37" fontId="4" fillId="0" borderId="10" xfId="0" applyFont="1" applyBorder="1" applyAlignment="1">
      <alignment/>
    </xf>
    <xf numFmtId="37" fontId="4" fillId="0" borderId="10" xfId="0" applyFont="1" applyBorder="1" applyAlignment="1" applyProtection="1">
      <alignment/>
      <protection/>
    </xf>
    <xf numFmtId="192" fontId="4" fillId="0" borderId="1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192" fontId="4" fillId="0" borderId="11" xfId="0" applyNumberFormat="1" applyFont="1" applyBorder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192" fontId="4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192" fontId="1" fillId="0" borderId="10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centerContinuous"/>
    </xf>
    <xf numFmtId="192" fontId="1" fillId="0" borderId="13" xfId="0" applyNumberFormat="1" applyFont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92" fontId="4" fillId="0" borderId="10" xfId="0" applyNumberFormat="1" applyFont="1" applyFill="1" applyBorder="1" applyAlignment="1" applyProtection="1">
      <alignment/>
      <protection/>
    </xf>
    <xf numFmtId="192" fontId="4" fillId="0" borderId="13" xfId="0" applyNumberFormat="1" applyFont="1" applyFill="1" applyBorder="1" applyAlignment="1" applyProtection="1">
      <alignment/>
      <protection/>
    </xf>
    <xf numFmtId="192" fontId="4" fillId="0" borderId="10" xfId="0" applyNumberFormat="1" applyFont="1" applyFill="1" applyBorder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1" fillId="0" borderId="15" xfId="0" applyFont="1" applyBorder="1" applyAlignment="1" applyProtection="1">
      <alignment horizontal="fill"/>
      <protection/>
    </xf>
    <xf numFmtId="37" fontId="1" fillId="0" borderId="16" xfId="0" applyFont="1" applyBorder="1" applyAlignment="1" applyProtection="1">
      <alignment horizontal="left"/>
      <protection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left"/>
      <protection/>
    </xf>
    <xf numFmtId="37" fontId="4" fillId="0" borderId="16" xfId="0" applyFont="1" applyBorder="1" applyAlignment="1" applyProtection="1" quotePrefix="1">
      <alignment horizontal="left"/>
      <protection/>
    </xf>
    <xf numFmtId="37" fontId="4" fillId="0" borderId="16" xfId="0" applyFont="1" applyBorder="1" applyAlignment="1" applyProtection="1">
      <alignment horizontal="left"/>
      <protection/>
    </xf>
    <xf numFmtId="37" fontId="1" fillId="0" borderId="0" xfId="0" applyFont="1" applyFill="1" applyBorder="1" applyAlignment="1">
      <alignment vertical="center" wrapText="1"/>
    </xf>
    <xf numFmtId="192" fontId="4" fillId="0" borderId="13" xfId="0" applyNumberFormat="1" applyFont="1" applyFill="1" applyBorder="1" applyAlignment="1" applyProtection="1">
      <alignment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 applyProtection="1">
      <alignment horizontal="fill"/>
      <protection/>
    </xf>
    <xf numFmtId="37" fontId="1" fillId="0" borderId="19" xfId="0" applyFont="1" applyBorder="1" applyAlignment="1" applyProtection="1">
      <alignment horizontal="fill"/>
      <protection/>
    </xf>
    <xf numFmtId="37" fontId="1" fillId="0" borderId="20" xfId="0" applyFont="1" applyBorder="1" applyAlignment="1">
      <alignment horizontal="center"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37" fontId="1" fillId="0" borderId="10" xfId="0" applyNumberFormat="1" applyFont="1" applyFill="1" applyBorder="1" applyAlignment="1" applyProtection="1">
      <alignment/>
      <protection/>
    </xf>
    <xf numFmtId="192" fontId="1" fillId="0" borderId="10" xfId="0" applyNumberFormat="1" applyFont="1" applyFill="1" applyBorder="1" applyAlignment="1" applyProtection="1">
      <alignment/>
      <protection/>
    </xf>
    <xf numFmtId="192" fontId="1" fillId="0" borderId="10" xfId="0" applyNumberFormat="1" applyFont="1" applyFill="1" applyBorder="1" applyAlignment="1" applyProtection="1">
      <alignment horizontal="right"/>
      <protection/>
    </xf>
    <xf numFmtId="193" fontId="4" fillId="0" borderId="20" xfId="0" applyNumberFormat="1" applyFont="1" applyBorder="1" applyAlignment="1">
      <alignment horizontal="center"/>
    </xf>
    <xf numFmtId="37" fontId="1" fillId="0" borderId="22" xfId="0" applyFont="1" applyBorder="1" applyAlignment="1" applyProtection="1">
      <alignment horizontal="fill"/>
      <protection/>
    </xf>
    <xf numFmtId="192" fontId="1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92" fontId="4" fillId="0" borderId="0" xfId="0" applyNumberFormat="1" applyFont="1" applyFill="1" applyBorder="1" applyAlignment="1" applyProtection="1">
      <alignment/>
      <protection/>
    </xf>
    <xf numFmtId="192" fontId="4" fillId="0" borderId="0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1" fillId="0" borderId="16" xfId="0" applyNumberFormat="1" applyFont="1" applyFill="1" applyBorder="1" applyAlignment="1" applyProtection="1">
      <alignment/>
      <protection/>
    </xf>
    <xf numFmtId="37" fontId="4" fillId="0" borderId="16" xfId="0" applyFont="1" applyFill="1" applyBorder="1" applyAlignment="1" applyProtection="1">
      <alignment/>
      <protection/>
    </xf>
    <xf numFmtId="37" fontId="1" fillId="33" borderId="17" xfId="0" applyFont="1" applyFill="1" applyBorder="1" applyAlignment="1">
      <alignment horizontal="center" vertical="center" wrapText="1"/>
    </xf>
    <xf numFmtId="37" fontId="1" fillId="33" borderId="22" xfId="0" applyFont="1" applyFill="1" applyBorder="1" applyAlignment="1">
      <alignment horizontal="center" vertical="center" wrapText="1"/>
    </xf>
    <xf numFmtId="37" fontId="1" fillId="33" borderId="19" xfId="0" applyFont="1" applyFill="1" applyBorder="1" applyAlignment="1">
      <alignment horizontal="center" vertical="center" wrapText="1"/>
    </xf>
    <xf numFmtId="37" fontId="1" fillId="33" borderId="20" xfId="0" applyFont="1" applyFill="1" applyBorder="1" applyAlignment="1">
      <alignment horizontal="center" vertical="center" wrapText="1"/>
    </xf>
    <xf numFmtId="37" fontId="1" fillId="33" borderId="0" xfId="0" applyFont="1" applyFill="1" applyBorder="1" applyAlignment="1">
      <alignment horizontal="center" vertical="center" wrapText="1"/>
    </xf>
    <xf numFmtId="37" fontId="1" fillId="33" borderId="13" xfId="0" applyFont="1" applyFill="1" applyBorder="1" applyAlignment="1">
      <alignment horizontal="center" vertical="center" wrapText="1"/>
    </xf>
    <xf numFmtId="37" fontId="1" fillId="33" borderId="21" xfId="0" applyFont="1" applyFill="1" applyBorder="1" applyAlignment="1">
      <alignment horizontal="center" vertical="center" wrapText="1"/>
    </xf>
    <xf numFmtId="37" fontId="1" fillId="33" borderId="24" xfId="0" applyFont="1" applyFill="1" applyBorder="1" applyAlignment="1">
      <alignment horizontal="center" vertical="center" wrapText="1"/>
    </xf>
    <xf numFmtId="37" fontId="1" fillId="33" borderId="25" xfId="0" applyFont="1" applyFill="1" applyBorder="1" applyAlignment="1">
      <alignment horizontal="center" vertical="center" wrapText="1"/>
    </xf>
    <xf numFmtId="37" fontId="1" fillId="33" borderId="26" xfId="0" applyFont="1" applyFill="1" applyBorder="1" applyAlignment="1">
      <alignment horizontal="center" vertical="center" wrapText="1"/>
    </xf>
    <xf numFmtId="37" fontId="1" fillId="33" borderId="27" xfId="0" applyFont="1" applyFill="1" applyBorder="1" applyAlignment="1">
      <alignment horizontal="left" vertical="center" wrapText="1"/>
    </xf>
    <xf numFmtId="37" fontId="1" fillId="33" borderId="28" xfId="0" applyFont="1" applyFill="1" applyBorder="1" applyAlignment="1">
      <alignment horizontal="left" vertical="center" wrapText="1"/>
    </xf>
    <xf numFmtId="37" fontId="1" fillId="33" borderId="29" xfId="0" applyFont="1" applyFill="1" applyBorder="1" applyAlignment="1">
      <alignment horizontal="left" vertical="center" wrapText="1"/>
    </xf>
    <xf numFmtId="193" fontId="1" fillId="34" borderId="27" xfId="0" applyNumberFormat="1" applyFont="1" applyFill="1" applyBorder="1" applyAlignment="1">
      <alignment horizontal="center" vertical="center"/>
    </xf>
    <xf numFmtId="193" fontId="1" fillId="34" borderId="28" xfId="0" applyNumberFormat="1" applyFont="1" applyFill="1" applyBorder="1" applyAlignment="1">
      <alignment horizontal="center" vertical="center"/>
    </xf>
    <xf numFmtId="193" fontId="1" fillId="34" borderId="29" xfId="0" applyNumberFormat="1" applyFont="1" applyFill="1" applyBorder="1" applyAlignment="1">
      <alignment horizontal="center" vertical="center"/>
    </xf>
    <xf numFmtId="37" fontId="1" fillId="34" borderId="17" xfId="0" applyFont="1" applyFill="1" applyBorder="1" applyAlignment="1">
      <alignment horizontal="center" vertical="center"/>
    </xf>
    <xf numFmtId="37" fontId="1" fillId="34" borderId="22" xfId="0" applyFont="1" applyFill="1" applyBorder="1" applyAlignment="1">
      <alignment horizontal="center" vertical="center"/>
    </xf>
    <xf numFmtId="37" fontId="1" fillId="34" borderId="19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 horizontal="center" vertical="center"/>
    </xf>
    <xf numFmtId="37" fontId="1" fillId="34" borderId="21" xfId="0" applyFont="1" applyFill="1" applyBorder="1" applyAlignment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" fillId="34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885825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6"/>
  <sheetViews>
    <sheetView showGridLines="0" tabSelected="1" zoomScalePageLayoutView="0" workbookViewId="0" topLeftCell="A1">
      <selection activeCell="A16" sqref="A16:N16"/>
    </sheetView>
  </sheetViews>
  <sheetFormatPr defaultColWidth="11.00390625" defaultRowHeight="12.75"/>
  <cols>
    <col min="1" max="1" width="9.625" style="0" customWidth="1"/>
    <col min="2" max="2" width="13.50390625" style="0" customWidth="1"/>
    <col min="3" max="3" width="11.125" style="0" customWidth="1"/>
    <col min="4" max="4" width="21.125" style="0" customWidth="1"/>
    <col min="5" max="5" width="14.625" style="0" customWidth="1"/>
    <col min="6" max="6" width="11.125" style="0" customWidth="1"/>
    <col min="7" max="7" width="18.625" style="0" customWidth="1"/>
    <col min="8" max="8" width="14.625" style="0" customWidth="1"/>
    <col min="9" max="9" width="11.125" style="0" customWidth="1"/>
    <col min="10" max="10" width="21.125" style="0" customWidth="1"/>
    <col min="11" max="11" width="14.625" style="0" customWidth="1"/>
    <col min="12" max="12" width="11.125" style="0" customWidth="1"/>
    <col min="13" max="13" width="21.125" style="0" customWidth="1"/>
    <col min="14" max="14" width="14.625" style="0" customWidth="1"/>
    <col min="15" max="15" width="23.875" style="0" customWidth="1"/>
  </cols>
  <sheetData>
    <row r="7" ht="13.5" thickBot="1"/>
    <row r="8" spans="1:14" ht="15" customHeight="1">
      <c r="A8" s="67" t="s">
        <v>45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15" customHeight="1">
      <c r="A9" s="70" t="s">
        <v>46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15" customHeight="1" thickBot="1">
      <c r="A10" s="73" t="s">
        <v>47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</row>
    <row r="11" ht="5.25" customHeight="1" thickBot="1"/>
    <row r="12" spans="1:14" ht="15" customHeight="1">
      <c r="A12" s="67" t="s">
        <v>48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spans="1:14" ht="15" customHeight="1">
      <c r="A13" s="70" t="s">
        <v>54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 ht="15" customHeight="1" thickBot="1">
      <c r="A14" s="73" t="s">
        <v>44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</row>
    <row r="15" spans="2:11" ht="5.25" customHeight="1" thickBot="1">
      <c r="B15" s="6"/>
      <c r="C15" s="6"/>
      <c r="D15" s="6"/>
      <c r="E15" s="6"/>
      <c r="F15" s="6"/>
      <c r="G15" s="17"/>
      <c r="H15" s="6"/>
      <c r="I15" s="6"/>
      <c r="J15" s="6"/>
      <c r="K15" s="6"/>
    </row>
    <row r="16" spans="1:14" ht="17.25" customHeight="1" thickBot="1">
      <c r="A16" s="64">
        <v>2019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4" ht="7.5" customHeight="1">
      <c r="A17" s="58" t="s">
        <v>52</v>
      </c>
      <c r="B17" s="58" t="s">
        <v>3</v>
      </c>
      <c r="C17" s="51" t="s">
        <v>49</v>
      </c>
      <c r="D17" s="52"/>
      <c r="E17" s="53"/>
      <c r="F17" s="51" t="s">
        <v>1</v>
      </c>
      <c r="G17" s="52"/>
      <c r="H17" s="53"/>
      <c r="I17" s="51" t="s">
        <v>2</v>
      </c>
      <c r="J17" s="52"/>
      <c r="K17" s="53"/>
      <c r="L17" s="51" t="s">
        <v>56</v>
      </c>
      <c r="M17" s="52"/>
      <c r="N17" s="53"/>
    </row>
    <row r="18" spans="1:14" ht="12.75" customHeight="1">
      <c r="A18" s="59"/>
      <c r="B18" s="59"/>
      <c r="C18" s="54" t="s">
        <v>0</v>
      </c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</row>
    <row r="19" spans="1:14" ht="6" customHeight="1" thickBot="1">
      <c r="A19" s="59"/>
      <c r="B19" s="59"/>
      <c r="C19" s="54"/>
      <c r="D19" s="55"/>
      <c r="E19" s="56"/>
      <c r="F19" s="54"/>
      <c r="G19" s="55"/>
      <c r="H19" s="56"/>
      <c r="I19" s="54"/>
      <c r="J19" s="55"/>
      <c r="K19" s="56"/>
      <c r="L19" s="54"/>
      <c r="M19" s="55"/>
      <c r="N19" s="56"/>
    </row>
    <row r="20" spans="1:14" ht="12.75" customHeight="1">
      <c r="A20" s="59"/>
      <c r="B20" s="59"/>
      <c r="C20" s="51" t="s">
        <v>50</v>
      </c>
      <c r="D20" s="51" t="s">
        <v>53</v>
      </c>
      <c r="E20" s="58" t="s">
        <v>51</v>
      </c>
      <c r="F20" s="51" t="s">
        <v>50</v>
      </c>
      <c r="G20" s="51" t="s">
        <v>57</v>
      </c>
      <c r="H20" s="51" t="s">
        <v>51</v>
      </c>
      <c r="I20" s="51" t="s">
        <v>50</v>
      </c>
      <c r="J20" s="51" t="s">
        <v>58</v>
      </c>
      <c r="K20" s="58" t="s">
        <v>51</v>
      </c>
      <c r="L20" s="51" t="s">
        <v>50</v>
      </c>
      <c r="M20" s="51" t="s">
        <v>59</v>
      </c>
      <c r="N20" s="58" t="s">
        <v>51</v>
      </c>
    </row>
    <row r="21" spans="1:14" ht="12" customHeight="1">
      <c r="A21" s="59"/>
      <c r="B21" s="59"/>
      <c r="C21" s="54" t="s">
        <v>43</v>
      </c>
      <c r="D21" s="54"/>
      <c r="E21" s="59"/>
      <c r="F21" s="54" t="s">
        <v>43</v>
      </c>
      <c r="G21" s="54"/>
      <c r="H21" s="54"/>
      <c r="I21" s="54" t="s">
        <v>43</v>
      </c>
      <c r="J21" s="54"/>
      <c r="K21" s="59"/>
      <c r="L21" s="54" t="s">
        <v>43</v>
      </c>
      <c r="M21" s="54"/>
      <c r="N21" s="59"/>
    </row>
    <row r="22" spans="1:14" ht="12" customHeight="1">
      <c r="A22" s="59"/>
      <c r="B22" s="59"/>
      <c r="C22" s="54" t="s">
        <v>42</v>
      </c>
      <c r="D22" s="54"/>
      <c r="E22" s="59"/>
      <c r="F22" s="54" t="s">
        <v>42</v>
      </c>
      <c r="G22" s="54"/>
      <c r="H22" s="54"/>
      <c r="I22" s="54" t="s">
        <v>42</v>
      </c>
      <c r="J22" s="54"/>
      <c r="K22" s="59"/>
      <c r="L22" s="54" t="s">
        <v>42</v>
      </c>
      <c r="M22" s="54"/>
      <c r="N22" s="59"/>
    </row>
    <row r="23" spans="1:14" ht="12.75" customHeight="1" thickBot="1">
      <c r="A23" s="60"/>
      <c r="B23" s="60"/>
      <c r="C23" s="57" t="s">
        <v>4</v>
      </c>
      <c r="D23" s="57"/>
      <c r="E23" s="60"/>
      <c r="F23" s="57" t="s">
        <v>4</v>
      </c>
      <c r="G23" s="57"/>
      <c r="H23" s="57"/>
      <c r="I23" s="57" t="s">
        <v>4</v>
      </c>
      <c r="J23" s="57"/>
      <c r="K23" s="60"/>
      <c r="L23" s="57" t="s">
        <v>4</v>
      </c>
      <c r="M23" s="57"/>
      <c r="N23" s="60"/>
    </row>
    <row r="24" spans="1:14" ht="12.75">
      <c r="A24" s="33"/>
      <c r="B24" s="25"/>
      <c r="C24" s="34"/>
      <c r="D24" s="34"/>
      <c r="E24" s="34"/>
      <c r="F24" s="34"/>
      <c r="G24" s="34"/>
      <c r="H24" s="34"/>
      <c r="I24" s="34"/>
      <c r="J24" s="34"/>
      <c r="K24" s="43"/>
      <c r="L24" s="25"/>
      <c r="M24" s="34"/>
      <c r="N24" s="35"/>
    </row>
    <row r="25" spans="1:14" ht="12.75">
      <c r="A25" s="36">
        <v>41</v>
      </c>
      <c r="B25" s="26" t="s">
        <v>5</v>
      </c>
      <c r="C25" s="13">
        <f>SUM(C27:C63)</f>
        <v>420500</v>
      </c>
      <c r="D25" s="16">
        <f aca="true" t="shared" si="0" ref="D25:N25">SUM(D27:D63)</f>
        <v>11271963381000</v>
      </c>
      <c r="E25" s="16">
        <f t="shared" si="0"/>
        <v>1834802</v>
      </c>
      <c r="F25" s="39">
        <f t="shared" si="0"/>
        <v>245304</v>
      </c>
      <c r="G25" s="40">
        <f t="shared" si="0"/>
        <v>8767904155000</v>
      </c>
      <c r="H25" s="40">
        <f t="shared" si="0"/>
        <v>7314</v>
      </c>
      <c r="I25" s="39">
        <f t="shared" si="0"/>
        <v>157084</v>
      </c>
      <c r="J25" s="41">
        <f t="shared" si="0"/>
        <v>2272969265000</v>
      </c>
      <c r="K25" s="44">
        <f t="shared" si="0"/>
        <v>1826197</v>
      </c>
      <c r="L25" s="49">
        <f t="shared" si="0"/>
        <v>18112</v>
      </c>
      <c r="M25" s="41">
        <f t="shared" si="0"/>
        <v>231089961000</v>
      </c>
      <c r="N25" s="18">
        <f t="shared" si="0"/>
        <v>1291</v>
      </c>
    </row>
    <row r="26" spans="1:14" ht="7.5" customHeight="1">
      <c r="A26" s="37"/>
      <c r="B26" s="27"/>
      <c r="C26" s="1"/>
      <c r="D26" s="3"/>
      <c r="E26" s="14"/>
      <c r="F26" s="1"/>
      <c r="G26" s="3"/>
      <c r="H26" s="3"/>
      <c r="I26" s="1"/>
      <c r="J26" s="3"/>
      <c r="K26" s="45"/>
      <c r="L26" s="27"/>
      <c r="M26" s="3"/>
      <c r="N26" s="11"/>
    </row>
    <row r="27" spans="1:14" ht="15" customHeight="1">
      <c r="A27" s="42">
        <v>41001</v>
      </c>
      <c r="B27" s="28" t="s">
        <v>6</v>
      </c>
      <c r="C27" s="2">
        <f>F27+I27+L27</f>
        <v>149397</v>
      </c>
      <c r="D27" s="7">
        <f>+G27+J27+M27</f>
        <v>6182461201000</v>
      </c>
      <c r="E27" s="7">
        <f>+H27+K27+N27</f>
        <v>122381</v>
      </c>
      <c r="F27" s="2">
        <v>134342</v>
      </c>
      <c r="G27" s="7">
        <v>5889988642000</v>
      </c>
      <c r="H27" s="20">
        <v>3551</v>
      </c>
      <c r="I27" s="19">
        <v>12041</v>
      </c>
      <c r="J27" s="20">
        <v>232040017000</v>
      </c>
      <c r="K27" s="46">
        <v>118436</v>
      </c>
      <c r="L27" s="50">
        <v>3014</v>
      </c>
      <c r="M27" s="20">
        <v>60432542000</v>
      </c>
      <c r="N27" s="32">
        <v>394</v>
      </c>
    </row>
    <row r="28" spans="1:14" ht="15" customHeight="1">
      <c r="A28" s="42">
        <v>41006</v>
      </c>
      <c r="B28" s="28" t="s">
        <v>33</v>
      </c>
      <c r="C28" s="2">
        <f aca="true" t="shared" si="1" ref="C28:C63">F28+I28+L28</f>
        <v>8243</v>
      </c>
      <c r="D28" s="7">
        <f aca="true" t="shared" si="2" ref="D28:D63">+G28+J28+M28</f>
        <v>35207557000</v>
      </c>
      <c r="E28" s="7">
        <f aca="true" t="shared" si="3" ref="E28:E63">+H28+K28+N28</f>
        <v>61581</v>
      </c>
      <c r="F28" s="2">
        <v>1508</v>
      </c>
      <c r="G28" s="7">
        <v>24566079000</v>
      </c>
      <c r="H28" s="22">
        <v>58</v>
      </c>
      <c r="I28" s="19">
        <v>6369</v>
      </c>
      <c r="J28" s="20">
        <v>6121308000</v>
      </c>
      <c r="K28" s="46">
        <v>61514</v>
      </c>
      <c r="L28" s="50">
        <v>366</v>
      </c>
      <c r="M28" s="20">
        <v>4520170000</v>
      </c>
      <c r="N28" s="21">
        <v>9</v>
      </c>
    </row>
    <row r="29" spans="1:14" ht="15" customHeight="1">
      <c r="A29" s="42">
        <v>41013</v>
      </c>
      <c r="B29" s="28" t="s">
        <v>26</v>
      </c>
      <c r="C29" s="2">
        <f t="shared" si="1"/>
        <v>4706</v>
      </c>
      <c r="D29" s="7">
        <f t="shared" si="2"/>
        <v>58925519000</v>
      </c>
      <c r="E29" s="7">
        <f t="shared" si="3"/>
        <v>25648</v>
      </c>
      <c r="F29" s="2">
        <v>3223</v>
      </c>
      <c r="G29" s="7">
        <v>25293346000</v>
      </c>
      <c r="H29" s="22">
        <v>146</v>
      </c>
      <c r="I29" s="19">
        <v>1483</v>
      </c>
      <c r="J29" s="20">
        <v>33632173000</v>
      </c>
      <c r="K29" s="46">
        <v>25502</v>
      </c>
      <c r="L29" s="50">
        <v>0</v>
      </c>
      <c r="M29" s="20">
        <v>0</v>
      </c>
      <c r="N29" s="21">
        <v>0</v>
      </c>
    </row>
    <row r="30" spans="1:14" ht="15" customHeight="1">
      <c r="A30" s="42">
        <v>41016</v>
      </c>
      <c r="B30" s="28" t="s">
        <v>7</v>
      </c>
      <c r="C30" s="2">
        <f t="shared" si="1"/>
        <v>6939</v>
      </c>
      <c r="D30" s="7">
        <f t="shared" si="2"/>
        <v>88809526000</v>
      </c>
      <c r="E30" s="7">
        <f t="shared" si="3"/>
        <v>78487</v>
      </c>
      <c r="F30" s="2">
        <v>4135</v>
      </c>
      <c r="G30" s="7">
        <v>40301805000</v>
      </c>
      <c r="H30" s="22">
        <v>100</v>
      </c>
      <c r="I30" s="19">
        <v>2511</v>
      </c>
      <c r="J30" s="20">
        <v>46017317000</v>
      </c>
      <c r="K30" s="46">
        <v>78370</v>
      </c>
      <c r="L30" s="50">
        <v>293</v>
      </c>
      <c r="M30" s="20">
        <v>2490404000</v>
      </c>
      <c r="N30" s="21">
        <v>17</v>
      </c>
    </row>
    <row r="31" spans="1:14" ht="15" customHeight="1">
      <c r="A31" s="42">
        <v>41020</v>
      </c>
      <c r="B31" s="28" t="s">
        <v>8</v>
      </c>
      <c r="C31" s="2">
        <f t="shared" si="1"/>
        <v>8781</v>
      </c>
      <c r="D31" s="7">
        <f t="shared" si="2"/>
        <v>40750665000</v>
      </c>
      <c r="E31" s="7">
        <f t="shared" si="3"/>
        <v>57103</v>
      </c>
      <c r="F31" s="2">
        <v>3682</v>
      </c>
      <c r="G31" s="7">
        <v>29037853000</v>
      </c>
      <c r="H31" s="22">
        <v>159</v>
      </c>
      <c r="I31" s="19">
        <v>4724</v>
      </c>
      <c r="J31" s="20">
        <v>10028858000</v>
      </c>
      <c r="K31" s="46">
        <v>56915</v>
      </c>
      <c r="L31" s="50">
        <v>375</v>
      </c>
      <c r="M31" s="20">
        <v>1683954000</v>
      </c>
      <c r="N31" s="21">
        <v>29</v>
      </c>
    </row>
    <row r="32" spans="1:14" ht="15" customHeight="1">
      <c r="A32" s="42">
        <v>41026</v>
      </c>
      <c r="B32" s="28" t="s">
        <v>27</v>
      </c>
      <c r="C32" s="2">
        <f t="shared" si="1"/>
        <v>1967</v>
      </c>
      <c r="D32" s="7">
        <f t="shared" si="2"/>
        <v>28233727000</v>
      </c>
      <c r="E32" s="7">
        <f t="shared" si="3"/>
        <v>18033</v>
      </c>
      <c r="F32" s="2">
        <v>1066</v>
      </c>
      <c r="G32" s="7">
        <v>10462962000</v>
      </c>
      <c r="H32" s="20">
        <v>53</v>
      </c>
      <c r="I32" s="19">
        <v>901</v>
      </c>
      <c r="J32" s="20">
        <v>17770765000</v>
      </c>
      <c r="K32" s="46">
        <v>17980</v>
      </c>
      <c r="L32" s="50">
        <v>0</v>
      </c>
      <c r="M32" s="20">
        <v>0</v>
      </c>
      <c r="N32" s="21">
        <v>0</v>
      </c>
    </row>
    <row r="33" spans="1:14" ht="15" customHeight="1">
      <c r="A33" s="42">
        <v>41078</v>
      </c>
      <c r="B33" s="28" t="s">
        <v>9</v>
      </c>
      <c r="C33" s="2">
        <f t="shared" si="1"/>
        <v>2953</v>
      </c>
      <c r="D33" s="7">
        <f t="shared" si="2"/>
        <v>42043141000</v>
      </c>
      <c r="E33" s="7">
        <f t="shared" si="3"/>
        <v>69252</v>
      </c>
      <c r="F33" s="2">
        <v>1372</v>
      </c>
      <c r="G33" s="7">
        <v>19813227000</v>
      </c>
      <c r="H33" s="22">
        <v>54</v>
      </c>
      <c r="I33" s="19">
        <v>1581</v>
      </c>
      <c r="J33" s="20">
        <v>22229914000</v>
      </c>
      <c r="K33" s="46">
        <v>69198</v>
      </c>
      <c r="L33" s="50">
        <v>0</v>
      </c>
      <c r="M33" s="20">
        <v>0</v>
      </c>
      <c r="N33" s="21">
        <v>0</v>
      </c>
    </row>
    <row r="34" spans="1:14" ht="15" customHeight="1">
      <c r="A34" s="42">
        <v>41132</v>
      </c>
      <c r="B34" s="28" t="s">
        <v>10</v>
      </c>
      <c r="C34" s="2">
        <f t="shared" si="1"/>
        <v>4900</v>
      </c>
      <c r="D34" s="7">
        <f t="shared" si="2"/>
        <v>9310932000</v>
      </c>
      <c r="E34" s="7">
        <f t="shared" si="3"/>
        <v>143281</v>
      </c>
      <c r="F34" s="2">
        <v>940</v>
      </c>
      <c r="G34" s="7">
        <v>3329613000</v>
      </c>
      <c r="H34" s="22">
        <v>51</v>
      </c>
      <c r="I34" s="19">
        <v>3801</v>
      </c>
      <c r="J34" s="20">
        <v>5570550000</v>
      </c>
      <c r="K34" s="46">
        <v>143206</v>
      </c>
      <c r="L34" s="50">
        <v>159</v>
      </c>
      <c r="M34" s="20">
        <v>410769000</v>
      </c>
      <c r="N34" s="21">
        <v>24</v>
      </c>
    </row>
    <row r="35" spans="1:14" ht="15" customHeight="1">
      <c r="A35" s="42">
        <v>41206</v>
      </c>
      <c r="B35" s="28" t="s">
        <v>11</v>
      </c>
      <c r="C35" s="2">
        <f t="shared" si="1"/>
        <v>4900</v>
      </c>
      <c r="D35" s="7">
        <f t="shared" si="2"/>
        <v>9310932000</v>
      </c>
      <c r="E35" s="7">
        <f t="shared" si="3"/>
        <v>143281</v>
      </c>
      <c r="F35" s="2">
        <v>940</v>
      </c>
      <c r="G35" s="7">
        <v>3329613000</v>
      </c>
      <c r="H35" s="22">
        <v>51</v>
      </c>
      <c r="I35" s="19">
        <v>3801</v>
      </c>
      <c r="J35" s="20">
        <v>5570550000</v>
      </c>
      <c r="K35" s="46">
        <v>143206</v>
      </c>
      <c r="L35" s="50">
        <v>159</v>
      </c>
      <c r="M35" s="20">
        <v>410769000</v>
      </c>
      <c r="N35" s="21">
        <v>24</v>
      </c>
    </row>
    <row r="36" spans="1:14" ht="15" customHeight="1">
      <c r="A36" s="42">
        <v>41244</v>
      </c>
      <c r="B36" s="29" t="s">
        <v>34</v>
      </c>
      <c r="C36" s="2">
        <f t="shared" si="1"/>
        <v>2223</v>
      </c>
      <c r="D36" s="7">
        <f t="shared" si="2"/>
        <v>22388192000</v>
      </c>
      <c r="E36" s="7">
        <f t="shared" si="3"/>
        <v>7865</v>
      </c>
      <c r="F36" s="2">
        <v>402</v>
      </c>
      <c r="G36" s="7">
        <v>4613655000</v>
      </c>
      <c r="H36" s="22">
        <v>51</v>
      </c>
      <c r="I36" s="19">
        <v>1692</v>
      </c>
      <c r="J36" s="20">
        <v>16899611000</v>
      </c>
      <c r="K36" s="46">
        <v>7794</v>
      </c>
      <c r="L36" s="50">
        <v>129</v>
      </c>
      <c r="M36" s="20">
        <v>874926000</v>
      </c>
      <c r="N36" s="21">
        <v>20</v>
      </c>
    </row>
    <row r="37" spans="1:14" ht="15" customHeight="1">
      <c r="A37" s="42">
        <v>41298</v>
      </c>
      <c r="B37" s="29" t="s">
        <v>28</v>
      </c>
      <c r="C37" s="2">
        <f t="shared" si="1"/>
        <v>25279</v>
      </c>
      <c r="D37" s="7">
        <f t="shared" si="2"/>
        <v>426386351000</v>
      </c>
      <c r="E37" s="7">
        <f t="shared" si="3"/>
        <v>67081</v>
      </c>
      <c r="F37" s="2">
        <v>12110</v>
      </c>
      <c r="G37" s="7">
        <v>289384272000</v>
      </c>
      <c r="H37" s="22">
        <v>409</v>
      </c>
      <c r="I37" s="19">
        <v>11915</v>
      </c>
      <c r="J37" s="20">
        <v>125394813000</v>
      </c>
      <c r="K37" s="46">
        <v>66618</v>
      </c>
      <c r="L37" s="50">
        <v>1254</v>
      </c>
      <c r="M37" s="20">
        <v>11607266000</v>
      </c>
      <c r="N37" s="21">
        <v>54</v>
      </c>
    </row>
    <row r="38" spans="1:14" ht="15" customHeight="1">
      <c r="A38" s="42">
        <v>41306</v>
      </c>
      <c r="B38" s="28" t="s">
        <v>29</v>
      </c>
      <c r="C38" s="2">
        <f t="shared" si="1"/>
        <v>10034</v>
      </c>
      <c r="D38" s="7">
        <f t="shared" si="2"/>
        <v>146255661000</v>
      </c>
      <c r="E38" s="7">
        <f t="shared" si="3"/>
        <v>50081</v>
      </c>
      <c r="F38" s="2">
        <v>3629</v>
      </c>
      <c r="G38" s="7">
        <v>30212014000</v>
      </c>
      <c r="H38" s="22">
        <v>130</v>
      </c>
      <c r="I38" s="19">
        <v>5788</v>
      </c>
      <c r="J38" s="20">
        <v>112250355000</v>
      </c>
      <c r="K38" s="46">
        <v>49927</v>
      </c>
      <c r="L38" s="50">
        <v>617</v>
      </c>
      <c r="M38" s="20">
        <v>3793292000</v>
      </c>
      <c r="N38" s="21">
        <v>24</v>
      </c>
    </row>
    <row r="39" spans="1:14" ht="15" customHeight="1">
      <c r="A39" s="42">
        <v>41319</v>
      </c>
      <c r="B39" s="28" t="s">
        <v>30</v>
      </c>
      <c r="C39" s="2">
        <f t="shared" si="1"/>
        <v>5426</v>
      </c>
      <c r="D39" s="7">
        <f t="shared" si="2"/>
        <v>35260358000</v>
      </c>
      <c r="E39" s="7">
        <f t="shared" si="3"/>
        <v>26075</v>
      </c>
      <c r="F39" s="2">
        <v>1832</v>
      </c>
      <c r="G39" s="7">
        <v>20498455000</v>
      </c>
      <c r="H39" s="22">
        <v>57</v>
      </c>
      <c r="I39" s="19">
        <v>3594</v>
      </c>
      <c r="J39" s="20">
        <v>14761903000</v>
      </c>
      <c r="K39" s="46">
        <v>26018</v>
      </c>
      <c r="L39" s="50">
        <v>0</v>
      </c>
      <c r="M39" s="20">
        <v>0</v>
      </c>
      <c r="N39" s="21">
        <v>0</v>
      </c>
    </row>
    <row r="40" spans="1:14" ht="15" customHeight="1">
      <c r="A40" s="42">
        <v>41349</v>
      </c>
      <c r="B40" s="28" t="s">
        <v>12</v>
      </c>
      <c r="C40" s="2">
        <f t="shared" si="1"/>
        <v>2978</v>
      </c>
      <c r="D40" s="7">
        <f t="shared" si="2"/>
        <v>23830001000</v>
      </c>
      <c r="E40" s="7">
        <f t="shared" si="3"/>
        <v>19219</v>
      </c>
      <c r="F40" s="2">
        <v>2021</v>
      </c>
      <c r="G40" s="7">
        <v>11825340000</v>
      </c>
      <c r="H40" s="22">
        <v>76</v>
      </c>
      <c r="I40" s="19">
        <v>957</v>
      </c>
      <c r="J40" s="20">
        <v>12004661000</v>
      </c>
      <c r="K40" s="46">
        <v>19143</v>
      </c>
      <c r="L40" s="50">
        <v>0</v>
      </c>
      <c r="M40" s="20">
        <v>0</v>
      </c>
      <c r="N40" s="21">
        <v>0</v>
      </c>
    </row>
    <row r="41" spans="1:14" ht="15" customHeight="1">
      <c r="A41" s="42">
        <v>41357</v>
      </c>
      <c r="B41" s="28" t="s">
        <v>13</v>
      </c>
      <c r="C41" s="2">
        <f t="shared" si="1"/>
        <v>3981</v>
      </c>
      <c r="D41" s="7">
        <f t="shared" si="2"/>
        <v>24455444000</v>
      </c>
      <c r="E41" s="7">
        <f t="shared" si="3"/>
        <v>41942</v>
      </c>
      <c r="F41" s="2">
        <v>1811</v>
      </c>
      <c r="G41" s="7">
        <v>8247147000</v>
      </c>
      <c r="H41" s="22">
        <v>40</v>
      </c>
      <c r="I41" s="19">
        <v>1725</v>
      </c>
      <c r="J41" s="20">
        <v>14456736000</v>
      </c>
      <c r="K41" s="46">
        <v>41884</v>
      </c>
      <c r="L41" s="50">
        <v>445</v>
      </c>
      <c r="M41" s="20">
        <v>1751561000</v>
      </c>
      <c r="N41" s="21">
        <v>18</v>
      </c>
    </row>
    <row r="42" spans="1:14" ht="15" customHeight="1">
      <c r="A42" s="42">
        <v>41359</v>
      </c>
      <c r="B42" s="28" t="s">
        <v>35</v>
      </c>
      <c r="C42" s="2">
        <f t="shared" si="1"/>
        <v>8886</v>
      </c>
      <c r="D42" s="7">
        <f t="shared" si="2"/>
        <v>115503717000</v>
      </c>
      <c r="E42" s="7">
        <f t="shared" si="3"/>
        <v>43635</v>
      </c>
      <c r="F42" s="2">
        <v>2185</v>
      </c>
      <c r="G42" s="7">
        <v>34870497000</v>
      </c>
      <c r="H42" s="22">
        <v>63</v>
      </c>
      <c r="I42" s="19">
        <v>6665</v>
      </c>
      <c r="J42" s="20">
        <v>80360672000</v>
      </c>
      <c r="K42" s="46">
        <v>43570</v>
      </c>
      <c r="L42" s="50">
        <v>36</v>
      </c>
      <c r="M42" s="20">
        <v>272548000</v>
      </c>
      <c r="N42" s="21">
        <v>2</v>
      </c>
    </row>
    <row r="43" spans="1:14" ht="15" customHeight="1">
      <c r="A43" s="42">
        <v>41378</v>
      </c>
      <c r="B43" s="28" t="s">
        <v>21</v>
      </c>
      <c r="C43" s="2">
        <f t="shared" si="1"/>
        <v>4843</v>
      </c>
      <c r="D43" s="7">
        <f t="shared" si="2"/>
        <v>36872207000</v>
      </c>
      <c r="E43" s="7">
        <f t="shared" si="3"/>
        <v>33314</v>
      </c>
      <c r="F43" s="2">
        <v>2047</v>
      </c>
      <c r="G43" s="7">
        <v>13911835000</v>
      </c>
      <c r="H43" s="22">
        <v>60</v>
      </c>
      <c r="I43" s="19">
        <v>2709</v>
      </c>
      <c r="J43" s="20">
        <v>22405646000</v>
      </c>
      <c r="K43" s="47">
        <v>33251</v>
      </c>
      <c r="L43" s="50">
        <v>87</v>
      </c>
      <c r="M43" s="20">
        <v>554726000</v>
      </c>
      <c r="N43" s="32">
        <v>3</v>
      </c>
    </row>
    <row r="44" spans="1:14" ht="15" customHeight="1">
      <c r="A44" s="42">
        <v>41396</v>
      </c>
      <c r="B44" s="28" t="s">
        <v>22</v>
      </c>
      <c r="C44" s="2">
        <f t="shared" si="1"/>
        <v>16938</v>
      </c>
      <c r="D44" s="7">
        <f t="shared" si="2"/>
        <v>140751869000</v>
      </c>
      <c r="E44" s="7">
        <f t="shared" si="3"/>
        <v>83441</v>
      </c>
      <c r="F44" s="2">
        <v>6844</v>
      </c>
      <c r="G44" s="7">
        <v>87621251000</v>
      </c>
      <c r="H44" s="22">
        <v>206</v>
      </c>
      <c r="I44" s="19">
        <v>9288</v>
      </c>
      <c r="J44" s="20">
        <v>49506207000</v>
      </c>
      <c r="K44" s="46">
        <v>83185</v>
      </c>
      <c r="L44" s="50">
        <v>806</v>
      </c>
      <c r="M44" s="20">
        <v>3624411000</v>
      </c>
      <c r="N44" s="21">
        <v>50</v>
      </c>
    </row>
    <row r="45" spans="1:14" ht="15" customHeight="1">
      <c r="A45" s="42">
        <v>41483</v>
      </c>
      <c r="B45" s="29" t="s">
        <v>23</v>
      </c>
      <c r="C45" s="2">
        <f t="shared" si="1"/>
        <v>1954</v>
      </c>
      <c r="D45" s="7">
        <f t="shared" si="2"/>
        <v>10046787000</v>
      </c>
      <c r="E45" s="7">
        <f t="shared" si="3"/>
        <v>13160</v>
      </c>
      <c r="F45" s="2">
        <v>858</v>
      </c>
      <c r="G45" s="7">
        <v>4012702000</v>
      </c>
      <c r="H45" s="22">
        <v>38</v>
      </c>
      <c r="I45" s="19">
        <v>1096</v>
      </c>
      <c r="J45" s="20">
        <v>6034085000</v>
      </c>
      <c r="K45" s="46">
        <v>13122</v>
      </c>
      <c r="L45" s="50">
        <v>0</v>
      </c>
      <c r="M45" s="20">
        <v>0</v>
      </c>
      <c r="N45" s="21">
        <v>0</v>
      </c>
    </row>
    <row r="46" spans="1:14" ht="15" customHeight="1">
      <c r="A46" s="42">
        <v>41503</v>
      </c>
      <c r="B46" s="28" t="s">
        <v>36</v>
      </c>
      <c r="C46" s="2">
        <f t="shared" si="1"/>
        <v>3720</v>
      </c>
      <c r="D46" s="7">
        <f t="shared" si="2"/>
        <v>21638335000</v>
      </c>
      <c r="E46" s="7">
        <f t="shared" si="3"/>
        <v>17238</v>
      </c>
      <c r="F46" s="2">
        <v>806</v>
      </c>
      <c r="G46" s="7">
        <v>10848162000</v>
      </c>
      <c r="H46" s="22">
        <v>56</v>
      </c>
      <c r="I46" s="19">
        <v>2832</v>
      </c>
      <c r="J46" s="20">
        <v>9845732000</v>
      </c>
      <c r="K46" s="46">
        <v>17178</v>
      </c>
      <c r="L46" s="50">
        <v>82</v>
      </c>
      <c r="M46" s="20">
        <v>944441000</v>
      </c>
      <c r="N46" s="21">
        <v>4</v>
      </c>
    </row>
    <row r="47" spans="1:14" ht="15" customHeight="1">
      <c r="A47" s="42">
        <v>41518</v>
      </c>
      <c r="B47" s="28" t="s">
        <v>24</v>
      </c>
      <c r="C47" s="2">
        <f t="shared" si="1"/>
        <v>2063</v>
      </c>
      <c r="D47" s="7">
        <f t="shared" si="2"/>
        <v>17666701000</v>
      </c>
      <c r="E47" s="7">
        <f t="shared" si="3"/>
        <v>27320</v>
      </c>
      <c r="F47" s="2">
        <v>856</v>
      </c>
      <c r="G47" s="7">
        <v>7307450000</v>
      </c>
      <c r="H47" s="22">
        <v>67</v>
      </c>
      <c r="I47" s="19">
        <v>1207</v>
      </c>
      <c r="J47" s="20">
        <v>10359251000</v>
      </c>
      <c r="K47" s="46">
        <v>27253</v>
      </c>
      <c r="L47" s="50">
        <v>0</v>
      </c>
      <c r="M47" s="20">
        <v>0</v>
      </c>
      <c r="N47" s="21">
        <v>0</v>
      </c>
    </row>
    <row r="48" spans="1:14" ht="15" customHeight="1">
      <c r="A48" s="42">
        <v>41524</v>
      </c>
      <c r="B48" s="28" t="s">
        <v>14</v>
      </c>
      <c r="C48" s="2">
        <f t="shared" si="1"/>
        <v>15262</v>
      </c>
      <c r="D48" s="7">
        <f t="shared" si="2"/>
        <v>307059876000</v>
      </c>
      <c r="E48" s="7">
        <f t="shared" si="3"/>
        <v>90891</v>
      </c>
      <c r="F48" s="2">
        <v>5071</v>
      </c>
      <c r="G48" s="7">
        <v>58655841000</v>
      </c>
      <c r="H48" s="22">
        <v>101</v>
      </c>
      <c r="I48" s="19">
        <v>7752</v>
      </c>
      <c r="J48" s="20">
        <v>203402601000</v>
      </c>
      <c r="K48" s="46">
        <v>90665</v>
      </c>
      <c r="L48" s="50">
        <v>2439</v>
      </c>
      <c r="M48" s="20">
        <v>45001434000</v>
      </c>
      <c r="N48" s="21">
        <v>125</v>
      </c>
    </row>
    <row r="49" spans="1:14" ht="15" customHeight="1">
      <c r="A49" s="42">
        <v>41530</v>
      </c>
      <c r="B49" s="28" t="s">
        <v>37</v>
      </c>
      <c r="C49" s="2">
        <f t="shared" si="1"/>
        <v>3100</v>
      </c>
      <c r="D49" s="7">
        <f t="shared" si="2"/>
        <v>30608659000</v>
      </c>
      <c r="E49" s="7">
        <f t="shared" si="3"/>
        <v>21658</v>
      </c>
      <c r="F49" s="2">
        <v>537</v>
      </c>
      <c r="G49" s="7">
        <v>5961192000</v>
      </c>
      <c r="H49" s="22">
        <v>16</v>
      </c>
      <c r="I49" s="19">
        <v>2563</v>
      </c>
      <c r="J49" s="20">
        <v>24647467000</v>
      </c>
      <c r="K49" s="46">
        <v>21642</v>
      </c>
      <c r="L49" s="50">
        <v>0</v>
      </c>
      <c r="M49" s="20">
        <v>0</v>
      </c>
      <c r="N49" s="21">
        <v>0</v>
      </c>
    </row>
    <row r="50" spans="1:14" ht="15" customHeight="1">
      <c r="A50" s="42">
        <v>41548</v>
      </c>
      <c r="B50" s="30" t="s">
        <v>55</v>
      </c>
      <c r="C50" s="2">
        <f t="shared" si="1"/>
        <v>6039</v>
      </c>
      <c r="D50" s="7">
        <f t="shared" si="2"/>
        <v>65728571000</v>
      </c>
      <c r="E50" s="7">
        <f t="shared" si="3"/>
        <v>20189</v>
      </c>
      <c r="F50" s="2">
        <v>2486</v>
      </c>
      <c r="G50" s="7">
        <v>24380835000</v>
      </c>
      <c r="H50" s="22">
        <v>73</v>
      </c>
      <c r="I50" s="19">
        <v>3456</v>
      </c>
      <c r="J50" s="20">
        <v>40165838000</v>
      </c>
      <c r="K50" s="47">
        <v>20111</v>
      </c>
      <c r="L50" s="50">
        <v>97</v>
      </c>
      <c r="M50" s="20">
        <v>1181898000</v>
      </c>
      <c r="N50" s="21">
        <v>5</v>
      </c>
    </row>
    <row r="51" spans="1:14" ht="15" customHeight="1">
      <c r="A51" s="42">
        <v>41551</v>
      </c>
      <c r="B51" s="28" t="s">
        <v>38</v>
      </c>
      <c r="C51" s="2">
        <f t="shared" si="1"/>
        <v>38563</v>
      </c>
      <c r="D51" s="7">
        <f t="shared" si="2"/>
        <v>1716676394000</v>
      </c>
      <c r="E51" s="7">
        <f t="shared" si="3"/>
        <v>62754</v>
      </c>
      <c r="F51" s="2">
        <v>23915</v>
      </c>
      <c r="G51" s="7">
        <v>1510048222000</v>
      </c>
      <c r="H51" s="22">
        <v>781</v>
      </c>
      <c r="I51" s="19">
        <v>13391</v>
      </c>
      <c r="J51" s="20">
        <v>180651373000</v>
      </c>
      <c r="K51" s="46">
        <v>61871</v>
      </c>
      <c r="L51" s="50">
        <v>1257</v>
      </c>
      <c r="M51" s="20">
        <v>25976799000</v>
      </c>
      <c r="N51" s="21">
        <v>102</v>
      </c>
    </row>
    <row r="52" spans="1:14" ht="15" customHeight="1">
      <c r="A52" s="42">
        <v>41615</v>
      </c>
      <c r="B52" s="28" t="s">
        <v>15</v>
      </c>
      <c r="C52" s="2">
        <f t="shared" si="1"/>
        <v>14116</v>
      </c>
      <c r="D52" s="7">
        <f t="shared" si="2"/>
        <v>924581715000</v>
      </c>
      <c r="E52" s="7">
        <f t="shared" si="3"/>
        <v>24683</v>
      </c>
      <c r="F52" s="2">
        <v>5659</v>
      </c>
      <c r="G52" s="7">
        <v>285382753000</v>
      </c>
      <c r="H52" s="22">
        <v>156</v>
      </c>
      <c r="I52" s="19">
        <v>6691</v>
      </c>
      <c r="J52" s="20">
        <v>600197700000</v>
      </c>
      <c r="K52" s="46">
        <v>24427</v>
      </c>
      <c r="L52" s="50">
        <v>1766</v>
      </c>
      <c r="M52" s="20">
        <v>39001262000</v>
      </c>
      <c r="N52" s="21">
        <v>100</v>
      </c>
    </row>
    <row r="53" spans="1:14" ht="15" customHeight="1">
      <c r="A53" s="42">
        <v>41660</v>
      </c>
      <c r="B53" s="28" t="s">
        <v>39</v>
      </c>
      <c r="C53" s="2">
        <f t="shared" si="1"/>
        <v>4085</v>
      </c>
      <c r="D53" s="7">
        <f t="shared" si="2"/>
        <v>37629394000</v>
      </c>
      <c r="E53" s="7">
        <f t="shared" si="3"/>
        <v>22236</v>
      </c>
      <c r="F53" s="2">
        <v>545</v>
      </c>
      <c r="G53" s="7">
        <v>9983479000</v>
      </c>
      <c r="H53" s="22">
        <v>40</v>
      </c>
      <c r="I53" s="19">
        <v>3368</v>
      </c>
      <c r="J53" s="20">
        <v>26969515000</v>
      </c>
      <c r="K53" s="46">
        <v>22182</v>
      </c>
      <c r="L53" s="50">
        <v>172</v>
      </c>
      <c r="M53" s="20">
        <v>676400000</v>
      </c>
      <c r="N53" s="21">
        <v>14</v>
      </c>
    </row>
    <row r="54" spans="1:14" ht="15" customHeight="1">
      <c r="A54" s="42">
        <v>41668</v>
      </c>
      <c r="B54" s="29" t="s">
        <v>40</v>
      </c>
      <c r="C54" s="2">
        <f t="shared" si="1"/>
        <v>10151</v>
      </c>
      <c r="D54" s="7">
        <f t="shared" si="2"/>
        <v>104670253000</v>
      </c>
      <c r="E54" s="7">
        <f t="shared" si="3"/>
        <v>86872</v>
      </c>
      <c r="F54" s="2">
        <v>3898</v>
      </c>
      <c r="G54" s="7">
        <v>71522911000</v>
      </c>
      <c r="H54" s="22">
        <v>122</v>
      </c>
      <c r="I54" s="19">
        <v>5906</v>
      </c>
      <c r="J54" s="20">
        <v>32202312000</v>
      </c>
      <c r="K54" s="46">
        <v>86738</v>
      </c>
      <c r="L54" s="50">
        <v>347</v>
      </c>
      <c r="M54" s="20">
        <v>945030000</v>
      </c>
      <c r="N54" s="21">
        <v>12</v>
      </c>
    </row>
    <row r="55" spans="1:14" ht="15" customHeight="1">
      <c r="A55" s="42">
        <v>41676</v>
      </c>
      <c r="B55" s="29" t="s">
        <v>16</v>
      </c>
      <c r="C55" s="2">
        <f t="shared" si="1"/>
        <v>3400</v>
      </c>
      <c r="D55" s="7">
        <f t="shared" si="2"/>
        <v>83033093000</v>
      </c>
      <c r="E55" s="7">
        <f t="shared" si="3"/>
        <v>31946</v>
      </c>
      <c r="F55" s="2">
        <v>1208</v>
      </c>
      <c r="G55" s="7">
        <v>60601690000</v>
      </c>
      <c r="H55" s="22">
        <v>30</v>
      </c>
      <c r="I55" s="19">
        <v>2095</v>
      </c>
      <c r="J55" s="20">
        <v>21862983000</v>
      </c>
      <c r="K55" s="46">
        <v>31914</v>
      </c>
      <c r="L55" s="50">
        <v>97</v>
      </c>
      <c r="M55" s="20">
        <v>568420000</v>
      </c>
      <c r="N55" s="21">
        <v>2</v>
      </c>
    </row>
    <row r="56" spans="1:14" ht="15" customHeight="1">
      <c r="A56" s="42">
        <v>41770</v>
      </c>
      <c r="B56" s="28" t="s">
        <v>31</v>
      </c>
      <c r="C56" s="2">
        <f t="shared" si="1"/>
        <v>4987</v>
      </c>
      <c r="D56" s="7">
        <f t="shared" si="2"/>
        <v>38438679000</v>
      </c>
      <c r="E56" s="7">
        <f t="shared" si="3"/>
        <v>40356</v>
      </c>
      <c r="F56" s="2">
        <v>1253</v>
      </c>
      <c r="G56" s="7">
        <v>18836666000</v>
      </c>
      <c r="H56" s="22">
        <v>59</v>
      </c>
      <c r="I56" s="19">
        <v>3353</v>
      </c>
      <c r="J56" s="20">
        <v>16454877000</v>
      </c>
      <c r="K56" s="46">
        <v>40252</v>
      </c>
      <c r="L56" s="50">
        <v>381</v>
      </c>
      <c r="M56" s="20">
        <v>3147136000</v>
      </c>
      <c r="N56" s="21">
        <v>45</v>
      </c>
    </row>
    <row r="57" spans="1:14" ht="15" customHeight="1">
      <c r="A57" s="42">
        <v>41791</v>
      </c>
      <c r="B57" s="28" t="s">
        <v>32</v>
      </c>
      <c r="C57" s="2">
        <f t="shared" si="1"/>
        <v>8222</v>
      </c>
      <c r="D57" s="7">
        <f t="shared" si="2"/>
        <v>75101770000</v>
      </c>
      <c r="E57" s="7">
        <f t="shared" si="3"/>
        <v>34626</v>
      </c>
      <c r="F57" s="2">
        <v>2094</v>
      </c>
      <c r="G57" s="7">
        <v>18080156000</v>
      </c>
      <c r="H57" s="22">
        <v>63</v>
      </c>
      <c r="I57" s="19">
        <v>5272</v>
      </c>
      <c r="J57" s="20">
        <v>50503561000</v>
      </c>
      <c r="K57" s="46">
        <v>34506</v>
      </c>
      <c r="L57" s="50">
        <v>856</v>
      </c>
      <c r="M57" s="20">
        <v>6518053000</v>
      </c>
      <c r="N57" s="21">
        <v>57</v>
      </c>
    </row>
    <row r="58" spans="1:14" ht="15" customHeight="1">
      <c r="A58" s="42">
        <v>41799</v>
      </c>
      <c r="B58" s="30" t="s">
        <v>17</v>
      </c>
      <c r="C58" s="2">
        <f t="shared" si="1"/>
        <v>4633</v>
      </c>
      <c r="D58" s="7">
        <f t="shared" si="2"/>
        <v>38871031000</v>
      </c>
      <c r="E58" s="7">
        <f t="shared" si="3"/>
        <v>57905</v>
      </c>
      <c r="F58" s="2">
        <v>1761</v>
      </c>
      <c r="G58" s="7">
        <v>8971487000</v>
      </c>
      <c r="H58" s="22">
        <v>55</v>
      </c>
      <c r="I58" s="19">
        <v>2564</v>
      </c>
      <c r="J58" s="20">
        <v>28136967000</v>
      </c>
      <c r="K58" s="46">
        <v>57842</v>
      </c>
      <c r="L58" s="50">
        <v>308</v>
      </c>
      <c r="M58" s="20">
        <v>1762577000</v>
      </c>
      <c r="N58" s="21">
        <v>8</v>
      </c>
    </row>
    <row r="59" spans="1:14" ht="15" customHeight="1">
      <c r="A59" s="42">
        <v>41801</v>
      </c>
      <c r="B59" s="30" t="s">
        <v>18</v>
      </c>
      <c r="C59" s="2">
        <f t="shared" si="1"/>
        <v>3531</v>
      </c>
      <c r="D59" s="7">
        <f t="shared" si="2"/>
        <v>41233761000</v>
      </c>
      <c r="E59" s="7">
        <f t="shared" si="3"/>
        <v>50160</v>
      </c>
      <c r="F59" s="2">
        <v>1422</v>
      </c>
      <c r="G59" s="7">
        <v>13066130000</v>
      </c>
      <c r="H59" s="22">
        <v>50</v>
      </c>
      <c r="I59" s="19">
        <v>2109</v>
      </c>
      <c r="J59" s="20">
        <v>28167631000</v>
      </c>
      <c r="K59" s="46">
        <v>50110</v>
      </c>
      <c r="L59" s="50">
        <v>0</v>
      </c>
      <c r="M59" s="20">
        <v>0</v>
      </c>
      <c r="N59" s="21">
        <v>0</v>
      </c>
    </row>
    <row r="60" spans="1:14" ht="15" customHeight="1">
      <c r="A60" s="42">
        <v>41797</v>
      </c>
      <c r="B60" s="30" t="s">
        <v>25</v>
      </c>
      <c r="C60" s="2">
        <f t="shared" si="1"/>
        <v>3602</v>
      </c>
      <c r="D60" s="7">
        <f t="shared" si="2"/>
        <v>44720880000</v>
      </c>
      <c r="E60" s="7">
        <f t="shared" si="3"/>
        <v>37053</v>
      </c>
      <c r="F60" s="2">
        <v>1862</v>
      </c>
      <c r="G60" s="7">
        <v>21440647000</v>
      </c>
      <c r="H60" s="22">
        <v>74</v>
      </c>
      <c r="I60" s="19">
        <v>1209</v>
      </c>
      <c r="J60" s="20">
        <v>19239725000</v>
      </c>
      <c r="K60" s="46">
        <v>36961</v>
      </c>
      <c r="L60" s="50">
        <v>531</v>
      </c>
      <c r="M60" s="20">
        <v>4040508000</v>
      </c>
      <c r="N60" s="21">
        <v>18</v>
      </c>
    </row>
    <row r="61" spans="1:14" ht="15" customHeight="1">
      <c r="A61" s="42">
        <v>41807</v>
      </c>
      <c r="B61" s="29" t="s">
        <v>41</v>
      </c>
      <c r="C61" s="2">
        <f t="shared" si="1"/>
        <v>10288</v>
      </c>
      <c r="D61" s="7">
        <f t="shared" si="2"/>
        <v>97217119000</v>
      </c>
      <c r="E61" s="7">
        <f t="shared" si="3"/>
        <v>18265</v>
      </c>
      <c r="F61" s="2">
        <v>2917</v>
      </c>
      <c r="G61" s="7">
        <v>38070302000</v>
      </c>
      <c r="H61" s="22">
        <v>92</v>
      </c>
      <c r="I61" s="19">
        <v>6950</v>
      </c>
      <c r="J61" s="20">
        <v>54749556000</v>
      </c>
      <c r="K61" s="46">
        <v>18130</v>
      </c>
      <c r="L61" s="50">
        <v>421</v>
      </c>
      <c r="M61" s="20">
        <v>4397261000</v>
      </c>
      <c r="N61" s="21">
        <v>43</v>
      </c>
    </row>
    <row r="62" spans="1:14" ht="15" customHeight="1">
      <c r="A62" s="42">
        <v>41872</v>
      </c>
      <c r="B62" s="28" t="s">
        <v>19</v>
      </c>
      <c r="C62" s="2">
        <f t="shared" si="1"/>
        <v>4848</v>
      </c>
      <c r="D62" s="7">
        <f t="shared" si="2"/>
        <v>37604193000</v>
      </c>
      <c r="E62" s="7">
        <f t="shared" si="3"/>
        <v>54082</v>
      </c>
      <c r="F62" s="2">
        <v>1208</v>
      </c>
      <c r="G62" s="7">
        <v>6793753000</v>
      </c>
      <c r="H62" s="22">
        <v>51</v>
      </c>
      <c r="I62" s="19">
        <v>2022</v>
      </c>
      <c r="J62" s="20">
        <v>26309036000</v>
      </c>
      <c r="K62" s="46">
        <v>53943</v>
      </c>
      <c r="L62" s="50">
        <v>1618</v>
      </c>
      <c r="M62" s="20">
        <v>4501404000</v>
      </c>
      <c r="N62" s="21">
        <v>88</v>
      </c>
    </row>
    <row r="63" spans="1:14" ht="15" customHeight="1">
      <c r="A63" s="42">
        <v>41885</v>
      </c>
      <c r="B63" s="29" t="s">
        <v>20</v>
      </c>
      <c r="C63" s="2">
        <f t="shared" si="1"/>
        <v>4562</v>
      </c>
      <c r="D63" s="7">
        <f t="shared" si="2"/>
        <v>112679170000</v>
      </c>
      <c r="E63" s="7">
        <f t="shared" si="3"/>
        <v>31708</v>
      </c>
      <c r="F63" s="2">
        <v>2859</v>
      </c>
      <c r="G63" s="7">
        <v>46632171000</v>
      </c>
      <c r="H63" s="22">
        <v>75</v>
      </c>
      <c r="I63" s="19">
        <v>1703</v>
      </c>
      <c r="J63" s="20">
        <v>66046999000</v>
      </c>
      <c r="K63" s="46">
        <v>31633</v>
      </c>
      <c r="L63" s="50">
        <v>0</v>
      </c>
      <c r="M63" s="20">
        <v>0</v>
      </c>
      <c r="N63" s="21">
        <v>0</v>
      </c>
    </row>
    <row r="64" spans="1:14" ht="13.5" thickBot="1">
      <c r="A64" s="38"/>
      <c r="B64" s="15"/>
      <c r="C64" s="10"/>
      <c r="D64" s="4"/>
      <c r="E64" s="5"/>
      <c r="F64" s="4"/>
      <c r="G64" s="4"/>
      <c r="H64" s="5"/>
      <c r="I64" s="4"/>
      <c r="J64" s="15"/>
      <c r="K64" s="48"/>
      <c r="L64" s="15"/>
      <c r="M64" s="15"/>
      <c r="N64" s="12"/>
    </row>
    <row r="65" spans="2:11" ht="13.5" thickBot="1">
      <c r="B65" s="8"/>
      <c r="C65" s="8"/>
      <c r="D65" s="8"/>
      <c r="E65" s="9"/>
      <c r="F65" s="8"/>
      <c r="G65" s="8"/>
      <c r="H65" s="9"/>
      <c r="I65" s="8"/>
      <c r="J65" s="8"/>
      <c r="K65" s="9"/>
    </row>
    <row r="66" spans="1:11" ht="29.25" customHeight="1" thickBot="1">
      <c r="A66" s="61" t="s">
        <v>60</v>
      </c>
      <c r="B66" s="62"/>
      <c r="C66" s="62"/>
      <c r="D66" s="62"/>
      <c r="E66" s="63"/>
      <c r="F66" s="31"/>
      <c r="G66" s="31"/>
      <c r="H66" s="31"/>
      <c r="I66" s="23"/>
      <c r="J66" s="24"/>
      <c r="K66" s="24"/>
    </row>
  </sheetData>
  <sheetProtection/>
  <mergeCells count="26">
    <mergeCell ref="A8:N8"/>
    <mergeCell ref="A9:N9"/>
    <mergeCell ref="A10:N10"/>
    <mergeCell ref="A12:N12"/>
    <mergeCell ref="A13:N13"/>
    <mergeCell ref="A14:N14"/>
    <mergeCell ref="A16:N16"/>
    <mergeCell ref="B17:B23"/>
    <mergeCell ref="C17:E19"/>
    <mergeCell ref="J20:J23"/>
    <mergeCell ref="K20:K23"/>
    <mergeCell ref="E20:E23"/>
    <mergeCell ref="A17:A23"/>
    <mergeCell ref="A66:E66"/>
    <mergeCell ref="F17:H19"/>
    <mergeCell ref="L17:N19"/>
    <mergeCell ref="L20:L23"/>
    <mergeCell ref="M20:M23"/>
    <mergeCell ref="N20:N23"/>
    <mergeCell ref="I17:K19"/>
    <mergeCell ref="C20:C23"/>
    <mergeCell ref="F20:F23"/>
    <mergeCell ref="I20:I23"/>
    <mergeCell ref="H20:H23"/>
    <mergeCell ref="D20:D23"/>
    <mergeCell ref="G20:G23"/>
  </mergeCells>
  <printOptions horizontalCentered="1"/>
  <pageMargins left="0.31496062992125984" right="0.31496062992125984" top="0.3937007874015748" bottom="0.3937007874015748" header="0" footer="0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2022-05-10T22:32:37Z</cp:lastPrinted>
  <dcterms:modified xsi:type="dcterms:W3CDTF">2022-05-10T22:33:26Z</dcterms:modified>
  <cp:category/>
  <cp:version/>
  <cp:contentType/>
  <cp:contentStatus/>
</cp:coreProperties>
</file>