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13_ncr:1_{16E15F45-80F3-4BCC-9452-65EC72E4CD03}" xr6:coauthVersionLast="47" xr6:coauthVersionMax="47" xr10:uidLastSave="{00000000-0000-0000-0000-000000000000}"/>
  <bookViews>
    <workbookView xWindow="-120" yWindow="-120" windowWidth="29040" windowHeight="15720" xr2:uid="{66E01F28-C239-4BB8-A50A-64A0704C10B9}"/>
  </bookViews>
  <sheets>
    <sheet name="poblacionx zona y sexo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7" i="1" l="1"/>
  <c r="L57" i="1"/>
  <c r="I57" i="1"/>
  <c r="D57" i="1"/>
  <c r="F57" i="1" s="1"/>
  <c r="C57" i="1"/>
  <c r="P56" i="1"/>
  <c r="L56" i="1"/>
  <c r="I56" i="1"/>
  <c r="F56" i="1"/>
  <c r="D56" i="1"/>
  <c r="C56" i="1"/>
  <c r="P55" i="1"/>
  <c r="L55" i="1"/>
  <c r="L19" i="1" s="1"/>
  <c r="I55" i="1"/>
  <c r="D55" i="1"/>
  <c r="C55" i="1"/>
  <c r="F55" i="1" s="1"/>
  <c r="P54" i="1"/>
  <c r="L54" i="1"/>
  <c r="I54" i="1"/>
  <c r="D54" i="1"/>
  <c r="C54" i="1"/>
  <c r="F54" i="1" s="1"/>
  <c r="P53" i="1"/>
  <c r="L53" i="1"/>
  <c r="I53" i="1"/>
  <c r="D53" i="1"/>
  <c r="F53" i="1" s="1"/>
  <c r="C53" i="1"/>
  <c r="P52" i="1"/>
  <c r="L52" i="1"/>
  <c r="I52" i="1"/>
  <c r="D52" i="1"/>
  <c r="F52" i="1" s="1"/>
  <c r="C52" i="1"/>
  <c r="P51" i="1"/>
  <c r="L51" i="1"/>
  <c r="I51" i="1"/>
  <c r="D51" i="1"/>
  <c r="C51" i="1"/>
  <c r="F51" i="1" s="1"/>
  <c r="P50" i="1"/>
  <c r="L50" i="1"/>
  <c r="I50" i="1"/>
  <c r="D50" i="1"/>
  <c r="C50" i="1"/>
  <c r="F50" i="1" s="1"/>
  <c r="P49" i="1"/>
  <c r="L49" i="1"/>
  <c r="I49" i="1"/>
  <c r="D49" i="1"/>
  <c r="F49" i="1" s="1"/>
  <c r="C49" i="1"/>
  <c r="P48" i="1"/>
  <c r="L48" i="1"/>
  <c r="I48" i="1"/>
  <c r="D48" i="1"/>
  <c r="F48" i="1" s="1"/>
  <c r="C48" i="1"/>
  <c r="P47" i="1"/>
  <c r="L47" i="1"/>
  <c r="I47" i="1"/>
  <c r="D47" i="1"/>
  <c r="C47" i="1"/>
  <c r="F47" i="1" s="1"/>
  <c r="P46" i="1"/>
  <c r="L46" i="1"/>
  <c r="I46" i="1"/>
  <c r="D46" i="1"/>
  <c r="C46" i="1"/>
  <c r="F46" i="1" s="1"/>
  <c r="P45" i="1"/>
  <c r="L45" i="1"/>
  <c r="I45" i="1"/>
  <c r="D45" i="1"/>
  <c r="F45" i="1" s="1"/>
  <c r="C45" i="1"/>
  <c r="P44" i="1"/>
  <c r="L44" i="1"/>
  <c r="I44" i="1"/>
  <c r="D44" i="1"/>
  <c r="F44" i="1" s="1"/>
  <c r="C44" i="1"/>
  <c r="P43" i="1"/>
  <c r="L43" i="1"/>
  <c r="I43" i="1"/>
  <c r="D43" i="1"/>
  <c r="C43" i="1"/>
  <c r="F43" i="1" s="1"/>
  <c r="P42" i="1"/>
  <c r="L42" i="1"/>
  <c r="I42" i="1"/>
  <c r="D42" i="1"/>
  <c r="C42" i="1"/>
  <c r="F42" i="1" s="1"/>
  <c r="P41" i="1"/>
  <c r="L41" i="1"/>
  <c r="I41" i="1"/>
  <c r="D41" i="1"/>
  <c r="F41" i="1" s="1"/>
  <c r="C41" i="1"/>
  <c r="P40" i="1"/>
  <c r="L40" i="1"/>
  <c r="I40" i="1"/>
  <c r="D40" i="1"/>
  <c r="F40" i="1" s="1"/>
  <c r="C40" i="1"/>
  <c r="P39" i="1"/>
  <c r="L39" i="1"/>
  <c r="I39" i="1"/>
  <c r="D39" i="1"/>
  <c r="C39" i="1"/>
  <c r="F39" i="1" s="1"/>
  <c r="P38" i="1"/>
  <c r="L38" i="1"/>
  <c r="I38" i="1"/>
  <c r="D38" i="1"/>
  <c r="C38" i="1"/>
  <c r="F38" i="1" s="1"/>
  <c r="P37" i="1"/>
  <c r="L37" i="1"/>
  <c r="I37" i="1"/>
  <c r="D37" i="1"/>
  <c r="F37" i="1" s="1"/>
  <c r="C37" i="1"/>
  <c r="P36" i="1"/>
  <c r="L36" i="1"/>
  <c r="I36" i="1"/>
  <c r="D36" i="1"/>
  <c r="F36" i="1" s="1"/>
  <c r="C36" i="1"/>
  <c r="P35" i="1"/>
  <c r="L35" i="1"/>
  <c r="I35" i="1"/>
  <c r="D35" i="1"/>
  <c r="C35" i="1"/>
  <c r="F35" i="1" s="1"/>
  <c r="P34" i="1"/>
  <c r="L34" i="1"/>
  <c r="I34" i="1"/>
  <c r="D34" i="1"/>
  <c r="C34" i="1"/>
  <c r="F34" i="1" s="1"/>
  <c r="P33" i="1"/>
  <c r="L33" i="1"/>
  <c r="I33" i="1"/>
  <c r="D33" i="1"/>
  <c r="F33" i="1" s="1"/>
  <c r="C33" i="1"/>
  <c r="P32" i="1"/>
  <c r="L32" i="1"/>
  <c r="I32" i="1"/>
  <c r="D32" i="1"/>
  <c r="F32" i="1" s="1"/>
  <c r="C32" i="1"/>
  <c r="P31" i="1"/>
  <c r="L31" i="1"/>
  <c r="I31" i="1"/>
  <c r="D31" i="1"/>
  <c r="C31" i="1"/>
  <c r="F31" i="1" s="1"/>
  <c r="P30" i="1"/>
  <c r="L30" i="1"/>
  <c r="I30" i="1"/>
  <c r="D30" i="1"/>
  <c r="C30" i="1"/>
  <c r="F30" i="1" s="1"/>
  <c r="P29" i="1"/>
  <c r="L29" i="1"/>
  <c r="I29" i="1"/>
  <c r="D29" i="1"/>
  <c r="F29" i="1" s="1"/>
  <c r="C29" i="1"/>
  <c r="P28" i="1"/>
  <c r="L28" i="1"/>
  <c r="I28" i="1"/>
  <c r="D28" i="1"/>
  <c r="F28" i="1" s="1"/>
  <c r="C28" i="1"/>
  <c r="P27" i="1"/>
  <c r="L27" i="1"/>
  <c r="I27" i="1"/>
  <c r="D27" i="1"/>
  <c r="C27" i="1"/>
  <c r="F27" i="1" s="1"/>
  <c r="P26" i="1"/>
  <c r="L26" i="1"/>
  <c r="I26" i="1"/>
  <c r="D26" i="1"/>
  <c r="C26" i="1"/>
  <c r="F26" i="1" s="1"/>
  <c r="P25" i="1"/>
  <c r="L25" i="1"/>
  <c r="I25" i="1"/>
  <c r="D25" i="1"/>
  <c r="F25" i="1" s="1"/>
  <c r="C25" i="1"/>
  <c r="P24" i="1"/>
  <c r="L24" i="1"/>
  <c r="I24" i="1"/>
  <c r="D24" i="1"/>
  <c r="F24" i="1" s="1"/>
  <c r="C24" i="1"/>
  <c r="P23" i="1"/>
  <c r="L23" i="1"/>
  <c r="I23" i="1"/>
  <c r="D23" i="1"/>
  <c r="C23" i="1"/>
  <c r="F23" i="1" s="1"/>
  <c r="P22" i="1"/>
  <c r="L22" i="1"/>
  <c r="I22" i="1"/>
  <c r="D22" i="1"/>
  <c r="C22" i="1"/>
  <c r="F22" i="1" s="1"/>
  <c r="P21" i="1"/>
  <c r="P19" i="1" s="1"/>
  <c r="L21" i="1"/>
  <c r="I21" i="1"/>
  <c r="I19" i="1" s="1"/>
  <c r="D21" i="1"/>
  <c r="F21" i="1" s="1"/>
  <c r="C21" i="1"/>
  <c r="O19" i="1"/>
  <c r="E19" i="1" s="1"/>
  <c r="N19" i="1"/>
  <c r="M19" i="1"/>
  <c r="K19" i="1"/>
  <c r="J19" i="1"/>
  <c r="H19" i="1"/>
  <c r="G19" i="1"/>
  <c r="F19" i="1" l="1"/>
  <c r="C19" i="1"/>
  <c r="D19" i="1"/>
</calcChain>
</file>

<file path=xl/sharedStrings.xml><?xml version="1.0" encoding="utf-8"?>
<sst xmlns="http://schemas.openxmlformats.org/spreadsheetml/2006/main" count="64" uniqueCount="54">
  <si>
    <t>GESTIÓN DE LA INFORMACIÓN ESTADÍSTICA Y CARTOGRÁFICA DEL HUILA</t>
  </si>
  <si>
    <t>GOBERNACIÓN DEL HUILA</t>
  </si>
  <si>
    <t>DEPARTAMENTO ADMINISTRATIVO DE PLANEACIÓN</t>
  </si>
  <si>
    <t>SISBEN</t>
  </si>
  <si>
    <t>POBLACIÓN SISBEN POR ZONA Y SEXO EN EL DEPARTAMENTO</t>
  </si>
  <si>
    <t>CODIGO DANE</t>
  </si>
  <si>
    <t>MUNICIPIOS</t>
  </si>
  <si>
    <t>TOTAL</t>
  </si>
  <si>
    <t>CABECERA</t>
  </si>
  <si>
    <t>CENTRO POBLADO</t>
  </si>
  <si>
    <t>RURAL DISPERSO</t>
  </si>
  <si>
    <t>HOMBRE</t>
  </si>
  <si>
    <t>MUJER</t>
  </si>
  <si>
    <t>TRANSGENERO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</si>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</sst>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6" fillId="3" borderId="14" xfId="1" applyFont="1" applyFill="1" applyBorder="1" applyAlignment="1">
      <alignment horizontal="center" vertical="center" wrapText="1"/>
    </xf>
    <xf numFmtId="0" fontId="2" fillId="0" borderId="1" xfId="1" applyBorder="1"/>
    <xf numFmtId="0" fontId="4" fillId="0" borderId="12" xfId="1" applyFont="1" applyBorder="1"/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165" fontId="4" fillId="0" borderId="18" xfId="1" applyNumberFormat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13" xfId="1" applyFont="1" applyBorder="1" applyAlignment="1">
      <alignment vertical="center" wrapText="1"/>
    </xf>
    <xf numFmtId="165" fontId="4" fillId="0" borderId="19" xfId="2" applyNumberFormat="1" applyFont="1" applyFill="1" applyBorder="1" applyAlignment="1">
      <alignment wrapText="1"/>
    </xf>
    <xf numFmtId="165" fontId="4" fillId="0" borderId="20" xfId="2" applyNumberFormat="1" applyFont="1" applyFill="1" applyBorder="1" applyAlignment="1">
      <alignment wrapText="1"/>
    </xf>
    <xf numFmtId="165" fontId="4" fillId="0" borderId="21" xfId="2" applyNumberFormat="1" applyFont="1" applyFill="1" applyBorder="1" applyAlignment="1">
      <alignment wrapText="1"/>
    </xf>
    <xf numFmtId="165" fontId="4" fillId="0" borderId="22" xfId="2" applyNumberFormat="1" applyFont="1" applyFill="1" applyBorder="1" applyAlignment="1">
      <alignment wrapText="1"/>
    </xf>
    <xf numFmtId="0" fontId="7" fillId="0" borderId="4" xfId="1" applyFont="1" applyBorder="1"/>
    <xf numFmtId="0" fontId="3" fillId="0" borderId="13" xfId="1" applyFont="1" applyBorder="1"/>
    <xf numFmtId="0" fontId="2" fillId="0" borderId="19" xfId="1" applyBorder="1"/>
    <xf numFmtId="0" fontId="2" fillId="0" borderId="20" xfId="1" applyBorder="1"/>
    <xf numFmtId="0" fontId="2" fillId="0" borderId="23" xfId="1" applyBorder="1"/>
    <xf numFmtId="0" fontId="2" fillId="0" borderId="21" xfId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5" xfId="1" applyBorder="1"/>
    <xf numFmtId="3" fontId="7" fillId="0" borderId="19" xfId="1" applyNumberFormat="1" applyFont="1" applyBorder="1"/>
    <xf numFmtId="165" fontId="7" fillId="0" borderId="20" xfId="1" applyNumberFormat="1" applyFont="1" applyBorder="1"/>
    <xf numFmtId="165" fontId="7" fillId="0" borderId="23" xfId="1" applyNumberFormat="1" applyFont="1" applyBorder="1"/>
    <xf numFmtId="0" fontId="7" fillId="0" borderId="21" xfId="1" applyFont="1" applyBorder="1"/>
    <xf numFmtId="0" fontId="7" fillId="4" borderId="4" xfId="1" applyFont="1" applyFill="1" applyBorder="1" applyAlignment="1">
      <alignment horizontal="center"/>
    </xf>
    <xf numFmtId="0" fontId="3" fillId="4" borderId="13" xfId="1" applyFont="1" applyFill="1" applyBorder="1"/>
    <xf numFmtId="3" fontId="7" fillId="4" borderId="19" xfId="1" applyNumberFormat="1" applyFont="1" applyFill="1" applyBorder="1"/>
    <xf numFmtId="165" fontId="7" fillId="4" borderId="20" xfId="1" applyNumberFormat="1" applyFont="1" applyFill="1" applyBorder="1"/>
    <xf numFmtId="165" fontId="7" fillId="4" borderId="23" xfId="1" applyNumberFormat="1" applyFont="1" applyFill="1" applyBorder="1"/>
    <xf numFmtId="0" fontId="7" fillId="4" borderId="21" xfId="1" applyFont="1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0" xfId="0" applyFill="1"/>
    <xf numFmtId="3" fontId="7" fillId="0" borderId="21" xfId="1" applyNumberFormat="1" applyFont="1" applyBorder="1"/>
    <xf numFmtId="0" fontId="7" fillId="0" borderId="6" xfId="1" applyFont="1" applyBorder="1"/>
    <xf numFmtId="0" fontId="3" fillId="0" borderId="14" xfId="1" applyFont="1" applyBorder="1" applyAlignment="1">
      <alignment horizontal="left"/>
    </xf>
    <xf numFmtId="165" fontId="3" fillId="0" borderId="24" xfId="2" applyNumberFormat="1" applyFont="1" applyFill="1" applyBorder="1"/>
    <xf numFmtId="165" fontId="3" fillId="0" borderId="25" xfId="2" applyNumberFormat="1" applyFont="1" applyFill="1" applyBorder="1"/>
    <xf numFmtId="165" fontId="3" fillId="0" borderId="26" xfId="2" applyNumberFormat="1" applyFont="1" applyFill="1" applyBorder="1"/>
    <xf numFmtId="165" fontId="3" fillId="0" borderId="27" xfId="2" applyNumberFormat="1" applyFont="1" applyFill="1" applyBorder="1"/>
    <xf numFmtId="165" fontId="3" fillId="0" borderId="7" xfId="2" applyNumberFormat="1" applyFont="1" applyFill="1" applyBorder="1"/>
    <xf numFmtId="165" fontId="3" fillId="0" borderId="8" xfId="2" applyNumberFormat="1" applyFont="1" applyFill="1" applyBorder="1"/>
    <xf numFmtId="0" fontId="3" fillId="0" borderId="0" xfId="1" applyFont="1"/>
    <xf numFmtId="166" fontId="7" fillId="0" borderId="0" xfId="2" applyNumberFormat="1" applyFont="1" applyFill="1"/>
    <xf numFmtId="0" fontId="6" fillId="0" borderId="0" xfId="1" applyFont="1" applyAlignment="1">
      <alignment vertical="center" wrapText="1"/>
    </xf>
    <xf numFmtId="0" fontId="7" fillId="0" borderId="0" xfId="1" applyFont="1"/>
    <xf numFmtId="0" fontId="6" fillId="3" borderId="9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</cellXfs>
  <cellStyles count="3">
    <cellStyle name="Millares 3" xfId="2" xr:uid="{323A005A-28CB-47FB-9D2B-00D8D0EA5B26}"/>
    <cellStyle name="Normal" xfId="0" builtinId="0"/>
    <cellStyle name="Normal 3" xfId="1" xr:uid="{2382D56D-5B3D-47A3-922F-1D20ECDFB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2</xdr:col>
      <xdr:colOff>409576</xdr:colOff>
      <xdr:row>5</xdr:row>
      <xdr:rowOff>295275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16527B8-8725-4731-90E2-7577F153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66687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CCB7-6C0F-456A-8069-AE3F842A1FEB}">
  <dimension ref="A6:S62"/>
  <sheetViews>
    <sheetView tabSelected="1" topLeftCell="A19" workbookViewId="0">
      <selection activeCell="F5" sqref="F5"/>
    </sheetView>
  </sheetViews>
  <sheetFormatPr baseColWidth="10" defaultRowHeight="12.75" x14ac:dyDescent="0.2"/>
  <cols>
    <col min="1" max="1" width="10" customWidth="1"/>
    <col min="2" max="2" width="11.85546875" customWidth="1"/>
    <col min="3" max="3" width="8.7109375" customWidth="1"/>
    <col min="4" max="4" width="8.5703125" customWidth="1"/>
    <col min="5" max="5" width="13.42578125" customWidth="1"/>
    <col min="6" max="6" width="10.7109375" customWidth="1"/>
    <col min="7" max="7" width="10" customWidth="1"/>
    <col min="8" max="8" width="9.85546875" customWidth="1"/>
    <col min="9" max="9" width="10" customWidth="1"/>
    <col min="10" max="10" width="9.7109375" customWidth="1"/>
    <col min="11" max="12" width="9.140625" customWidth="1"/>
    <col min="13" max="13" width="8.85546875" customWidth="1"/>
    <col min="14" max="14" width="9.140625" customWidth="1"/>
    <col min="15" max="15" width="13.28515625" customWidth="1"/>
    <col min="16" max="16" width="10.7109375" customWidth="1"/>
  </cols>
  <sheetData>
    <row r="6" spans="1:19" ht="26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x14ac:dyDescent="0.25">
      <c r="A7" s="70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  <c r="Q7" s="1"/>
      <c r="R7" s="1"/>
      <c r="S7" s="1"/>
    </row>
    <row r="8" spans="1:19" ht="15" x14ac:dyDescent="0.25">
      <c r="A8" s="73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Q8" s="1"/>
      <c r="R8" s="1"/>
      <c r="S8" s="1"/>
    </row>
    <row r="9" spans="1:19" ht="15.75" thickBot="1" x14ac:dyDescent="0.3">
      <c r="A9" s="76" t="s">
        <v>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1"/>
      <c r="R9" s="1"/>
      <c r="S9" s="2"/>
    </row>
    <row r="10" spans="1:19" ht="8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" x14ac:dyDescent="0.25">
      <c r="A11" s="79" t="s">
        <v>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  <c r="Q11" s="1"/>
      <c r="R11" s="1"/>
      <c r="S11" s="1"/>
    </row>
    <row r="12" spans="1:19" ht="15.75" thickBot="1" x14ac:dyDescent="0.3">
      <c r="A12" s="82" t="s">
        <v>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  <c r="Q12" s="1"/>
      <c r="R12" s="1"/>
      <c r="S12" s="1"/>
    </row>
    <row r="13" spans="1:19" ht="8.25" customHeight="1" thickBot="1" x14ac:dyDescent="0.3">
      <c r="A13" s="1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1"/>
      <c r="R13" s="1"/>
      <c r="S13" s="1"/>
    </row>
    <row r="14" spans="1:19" ht="15.75" thickBot="1" x14ac:dyDescent="0.3">
      <c r="A14" s="58">
        <v>2025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  <c r="Q14" s="1"/>
      <c r="R14" s="1"/>
      <c r="S14" s="1"/>
    </row>
    <row r="15" spans="1:19" ht="15" x14ac:dyDescent="0.25">
      <c r="A15" s="61" t="s">
        <v>5</v>
      </c>
      <c r="B15" s="61" t="s">
        <v>6</v>
      </c>
      <c r="C15" s="64" t="s">
        <v>7</v>
      </c>
      <c r="D15" s="65"/>
      <c r="E15" s="65"/>
      <c r="F15" s="66"/>
      <c r="G15" s="64" t="s">
        <v>8</v>
      </c>
      <c r="H15" s="65"/>
      <c r="I15" s="66"/>
      <c r="J15" s="64" t="s">
        <v>9</v>
      </c>
      <c r="K15" s="65"/>
      <c r="L15" s="66"/>
      <c r="M15" s="64" t="s">
        <v>10</v>
      </c>
      <c r="N15" s="65"/>
      <c r="O15" s="65"/>
      <c r="P15" s="66"/>
      <c r="Q15" s="1"/>
      <c r="R15" s="1"/>
      <c r="S15" s="1"/>
    </row>
    <row r="16" spans="1:19" ht="15.75" thickBot="1" x14ac:dyDescent="0.3">
      <c r="A16" s="62"/>
      <c r="B16" s="62"/>
      <c r="C16" s="67"/>
      <c r="D16" s="68"/>
      <c r="E16" s="68"/>
      <c r="F16" s="69"/>
      <c r="G16" s="67"/>
      <c r="H16" s="68"/>
      <c r="I16" s="69"/>
      <c r="J16" s="67"/>
      <c r="K16" s="68"/>
      <c r="L16" s="69"/>
      <c r="M16" s="67"/>
      <c r="N16" s="68"/>
      <c r="O16" s="68"/>
      <c r="P16" s="69"/>
      <c r="Q16" s="1"/>
      <c r="R16" s="1"/>
      <c r="S16" s="1"/>
    </row>
    <row r="17" spans="1:16" ht="13.5" thickBot="1" x14ac:dyDescent="0.25">
      <c r="A17" s="63"/>
      <c r="B17" s="63"/>
      <c r="C17" s="3" t="s">
        <v>11</v>
      </c>
      <c r="D17" s="3" t="s">
        <v>12</v>
      </c>
      <c r="E17" s="3" t="s">
        <v>13</v>
      </c>
      <c r="F17" s="3" t="s">
        <v>14</v>
      </c>
      <c r="G17" s="3" t="s">
        <v>11</v>
      </c>
      <c r="H17" s="3" t="s">
        <v>12</v>
      </c>
      <c r="I17" s="3" t="s">
        <v>14</v>
      </c>
      <c r="J17" s="3" t="s">
        <v>11</v>
      </c>
      <c r="K17" s="3" t="s">
        <v>12</v>
      </c>
      <c r="L17" s="3" t="s">
        <v>14</v>
      </c>
      <c r="M17" s="3" t="s">
        <v>11</v>
      </c>
      <c r="N17" s="3" t="s">
        <v>12</v>
      </c>
      <c r="O17" s="3" t="s">
        <v>13</v>
      </c>
      <c r="P17" s="3" t="s">
        <v>14</v>
      </c>
    </row>
    <row r="18" spans="1:16" ht="15" x14ac:dyDescent="0.25">
      <c r="A18" s="4"/>
      <c r="B18" s="5"/>
      <c r="C18" s="6"/>
      <c r="D18" s="7"/>
      <c r="E18" s="8"/>
      <c r="F18" s="9"/>
      <c r="G18" s="6"/>
      <c r="H18" s="7"/>
      <c r="I18" s="10"/>
      <c r="J18" s="6"/>
      <c r="K18" s="7"/>
      <c r="L18" s="11"/>
      <c r="M18" s="6"/>
      <c r="N18" s="7"/>
      <c r="O18" s="8"/>
      <c r="P18" s="10"/>
    </row>
    <row r="19" spans="1:16" ht="21.75" customHeight="1" x14ac:dyDescent="0.2">
      <c r="A19" s="12">
        <v>41</v>
      </c>
      <c r="B19" s="13" t="s">
        <v>15</v>
      </c>
      <c r="C19" s="14">
        <f t="shared" ref="C19:L19" si="0">SUM(C21:C57)</f>
        <v>520095</v>
      </c>
      <c r="D19" s="15">
        <f t="shared" si="0"/>
        <v>547580</v>
      </c>
      <c r="E19" s="15">
        <f>O19</f>
        <v>1</v>
      </c>
      <c r="F19" s="16">
        <f t="shared" si="0"/>
        <v>1067676</v>
      </c>
      <c r="G19" s="14">
        <f t="shared" si="0"/>
        <v>265589</v>
      </c>
      <c r="H19" s="15">
        <f t="shared" si="0"/>
        <v>304166</v>
      </c>
      <c r="I19" s="16">
        <f t="shared" si="0"/>
        <v>569755</v>
      </c>
      <c r="J19" s="14">
        <f t="shared" si="0"/>
        <v>37763</v>
      </c>
      <c r="K19" s="15">
        <f t="shared" si="0"/>
        <v>39297</v>
      </c>
      <c r="L19" s="16">
        <f t="shared" si="0"/>
        <v>77060</v>
      </c>
      <c r="M19" s="17">
        <f>SUM(M21:M57)</f>
        <v>216743</v>
      </c>
      <c r="N19" s="15">
        <f t="shared" ref="N19:P19" si="1">SUM(N21:N57)</f>
        <v>204117</v>
      </c>
      <c r="O19" s="15">
        <f t="shared" si="1"/>
        <v>1</v>
      </c>
      <c r="P19" s="16">
        <f t="shared" si="1"/>
        <v>420861</v>
      </c>
    </row>
    <row r="20" spans="1:16" ht="9.75" customHeight="1" x14ac:dyDescent="0.25">
      <c r="A20" s="18"/>
      <c r="B20" s="19"/>
      <c r="C20" s="20"/>
      <c r="D20" s="21"/>
      <c r="E20" s="22"/>
      <c r="F20" s="23"/>
      <c r="G20" s="24"/>
      <c r="H20" s="25"/>
      <c r="I20" s="26"/>
      <c r="J20" s="24"/>
      <c r="K20" s="25"/>
      <c r="L20" s="26"/>
      <c r="M20" s="24"/>
      <c r="N20" s="25"/>
      <c r="O20" s="25"/>
      <c r="P20" s="27"/>
    </row>
    <row r="21" spans="1:16" ht="20.25" customHeight="1" x14ac:dyDescent="0.2">
      <c r="A21" s="12">
        <v>41001</v>
      </c>
      <c r="B21" s="19" t="s">
        <v>16</v>
      </c>
      <c r="C21" s="28">
        <f>G21+J21+M21</f>
        <v>121493</v>
      </c>
      <c r="D21" s="29">
        <f>H21+K21+N21</f>
        <v>142307</v>
      </c>
      <c r="E21" s="30"/>
      <c r="F21" s="31">
        <f>SUM(C21:D21)</f>
        <v>263800</v>
      </c>
      <c r="G21" s="24">
        <v>107690</v>
      </c>
      <c r="H21" s="25">
        <v>127991</v>
      </c>
      <c r="I21" s="26">
        <f>SUM(G21:H21)</f>
        <v>235681</v>
      </c>
      <c r="J21" s="24">
        <v>6934</v>
      </c>
      <c r="K21" s="25">
        <v>7469</v>
      </c>
      <c r="L21" s="26">
        <f>SUM(J21:K21)</f>
        <v>14403</v>
      </c>
      <c r="M21" s="24">
        <v>6869</v>
      </c>
      <c r="N21" s="25">
        <v>6847</v>
      </c>
      <c r="O21" s="25"/>
      <c r="P21" s="26">
        <f>SUM(M21:O21)</f>
        <v>13716</v>
      </c>
    </row>
    <row r="22" spans="1:16" x14ac:dyDescent="0.2">
      <c r="A22" s="12">
        <v>41006</v>
      </c>
      <c r="B22" s="19" t="s">
        <v>17</v>
      </c>
      <c r="C22" s="28">
        <f t="shared" ref="C22:D57" si="2">G22+J22+M22</f>
        <v>18414</v>
      </c>
      <c r="D22" s="29">
        <f t="shared" si="2"/>
        <v>17693</v>
      </c>
      <c r="E22" s="30"/>
      <c r="F22" s="31">
        <f t="shared" ref="F22:F56" si="3">SUM(C22:D22)</f>
        <v>36107</v>
      </c>
      <c r="G22" s="24">
        <v>2702</v>
      </c>
      <c r="H22" s="25">
        <v>2886</v>
      </c>
      <c r="I22" s="26">
        <f t="shared" ref="I22:I57" si="4">SUM(G22:H22)</f>
        <v>5588</v>
      </c>
      <c r="J22" s="24">
        <v>1113</v>
      </c>
      <c r="K22" s="25">
        <v>1156</v>
      </c>
      <c r="L22" s="26">
        <f t="shared" ref="L22:L57" si="5">SUM(J22:K22)</f>
        <v>2269</v>
      </c>
      <c r="M22" s="24">
        <v>14599</v>
      </c>
      <c r="N22" s="25">
        <v>13651</v>
      </c>
      <c r="O22" s="25"/>
      <c r="P22" s="26">
        <f t="shared" ref="P22:P57" si="6">SUM(M22:O22)</f>
        <v>28250</v>
      </c>
    </row>
    <row r="23" spans="1:16" x14ac:dyDescent="0.2">
      <c r="A23" s="12">
        <v>41013</v>
      </c>
      <c r="B23" s="19" t="s">
        <v>18</v>
      </c>
      <c r="C23" s="28">
        <f t="shared" si="2"/>
        <v>5495</v>
      </c>
      <c r="D23" s="29">
        <f t="shared" si="2"/>
        <v>5651</v>
      </c>
      <c r="E23" s="30"/>
      <c r="F23" s="31">
        <f t="shared" si="3"/>
        <v>11146</v>
      </c>
      <c r="G23" s="24">
        <v>3827</v>
      </c>
      <c r="H23" s="25">
        <v>4225</v>
      </c>
      <c r="I23" s="26">
        <f t="shared" si="4"/>
        <v>8052</v>
      </c>
      <c r="J23" s="24">
        <v>148</v>
      </c>
      <c r="K23" s="25">
        <v>130</v>
      </c>
      <c r="L23" s="26">
        <f t="shared" si="5"/>
        <v>278</v>
      </c>
      <c r="M23" s="24">
        <v>1520</v>
      </c>
      <c r="N23" s="25">
        <v>1296</v>
      </c>
      <c r="O23" s="25"/>
      <c r="P23" s="26">
        <f t="shared" si="6"/>
        <v>2816</v>
      </c>
    </row>
    <row r="24" spans="1:16" x14ac:dyDescent="0.2">
      <c r="A24" s="12">
        <v>41016</v>
      </c>
      <c r="B24" s="19" t="s">
        <v>19</v>
      </c>
      <c r="C24" s="28">
        <f t="shared" si="2"/>
        <v>9757</v>
      </c>
      <c r="D24" s="29">
        <f t="shared" si="2"/>
        <v>10392</v>
      </c>
      <c r="E24" s="30"/>
      <c r="F24" s="31">
        <f t="shared" si="3"/>
        <v>20149</v>
      </c>
      <c r="G24" s="24">
        <v>5702</v>
      </c>
      <c r="H24" s="25">
        <v>6402</v>
      </c>
      <c r="I24" s="26">
        <f t="shared" si="4"/>
        <v>12104</v>
      </c>
      <c r="J24" s="24">
        <v>1142</v>
      </c>
      <c r="K24" s="25">
        <v>1211</v>
      </c>
      <c r="L24" s="26">
        <f t="shared" si="5"/>
        <v>2353</v>
      </c>
      <c r="M24" s="24">
        <v>2913</v>
      </c>
      <c r="N24" s="25">
        <v>2779</v>
      </c>
      <c r="O24" s="25"/>
      <c r="P24" s="26">
        <f t="shared" si="6"/>
        <v>5692</v>
      </c>
    </row>
    <row r="25" spans="1:16" x14ac:dyDescent="0.2">
      <c r="A25" s="12">
        <v>41020</v>
      </c>
      <c r="B25" s="19" t="s">
        <v>20</v>
      </c>
      <c r="C25" s="28">
        <f t="shared" si="2"/>
        <v>14465</v>
      </c>
      <c r="D25" s="29">
        <f t="shared" si="2"/>
        <v>14131</v>
      </c>
      <c r="E25" s="30"/>
      <c r="F25" s="31">
        <f t="shared" si="3"/>
        <v>28596</v>
      </c>
      <c r="G25" s="24">
        <v>7720</v>
      </c>
      <c r="H25" s="25">
        <v>8085</v>
      </c>
      <c r="I25" s="26">
        <f t="shared" si="4"/>
        <v>15805</v>
      </c>
      <c r="J25" s="24">
        <v>552</v>
      </c>
      <c r="K25" s="25">
        <v>559</v>
      </c>
      <c r="L25" s="26">
        <f t="shared" si="5"/>
        <v>1111</v>
      </c>
      <c r="M25" s="24">
        <v>6193</v>
      </c>
      <c r="N25" s="25">
        <v>5487</v>
      </c>
      <c r="O25" s="25"/>
      <c r="P25" s="26">
        <f t="shared" si="6"/>
        <v>11680</v>
      </c>
    </row>
    <row r="26" spans="1:16" x14ac:dyDescent="0.2">
      <c r="A26" s="12">
        <v>41026</v>
      </c>
      <c r="B26" s="19" t="s">
        <v>21</v>
      </c>
      <c r="C26" s="28">
        <f t="shared" si="2"/>
        <v>2064</v>
      </c>
      <c r="D26" s="29">
        <f t="shared" si="2"/>
        <v>2122</v>
      </c>
      <c r="E26" s="30"/>
      <c r="F26" s="31">
        <f t="shared" si="3"/>
        <v>4186</v>
      </c>
      <c r="G26" s="24">
        <v>1157</v>
      </c>
      <c r="H26" s="25">
        <v>1282</v>
      </c>
      <c r="I26" s="26">
        <f t="shared" si="4"/>
        <v>2439</v>
      </c>
      <c r="J26" s="24">
        <v>36</v>
      </c>
      <c r="K26" s="25">
        <v>33</v>
      </c>
      <c r="L26" s="26">
        <f t="shared" si="5"/>
        <v>69</v>
      </c>
      <c r="M26" s="24">
        <v>871</v>
      </c>
      <c r="N26" s="25">
        <v>807</v>
      </c>
      <c r="O26" s="25"/>
      <c r="P26" s="26">
        <f t="shared" si="6"/>
        <v>1678</v>
      </c>
    </row>
    <row r="27" spans="1:16" x14ac:dyDescent="0.2">
      <c r="A27" s="12">
        <v>41078</v>
      </c>
      <c r="B27" s="19" t="s">
        <v>22</v>
      </c>
      <c r="C27" s="28">
        <f t="shared" si="2"/>
        <v>3866</v>
      </c>
      <c r="D27" s="29">
        <f t="shared" si="2"/>
        <v>3639</v>
      </c>
      <c r="E27" s="30"/>
      <c r="F27" s="31">
        <f t="shared" si="3"/>
        <v>7505</v>
      </c>
      <c r="G27" s="24">
        <v>2147</v>
      </c>
      <c r="H27" s="25">
        <v>2200</v>
      </c>
      <c r="I27" s="26">
        <f t="shared" si="4"/>
        <v>4347</v>
      </c>
      <c r="J27" s="24"/>
      <c r="K27" s="25"/>
      <c r="L27" s="26">
        <f t="shared" si="5"/>
        <v>0</v>
      </c>
      <c r="M27" s="24">
        <v>1719</v>
      </c>
      <c r="N27" s="25">
        <v>1439</v>
      </c>
      <c r="O27" s="25"/>
      <c r="P27" s="26">
        <f t="shared" si="6"/>
        <v>3158</v>
      </c>
    </row>
    <row r="28" spans="1:16" x14ac:dyDescent="0.2">
      <c r="A28" s="12">
        <v>41132</v>
      </c>
      <c r="B28" s="19" t="s">
        <v>23</v>
      </c>
      <c r="C28" s="28">
        <f t="shared" si="2"/>
        <v>15540</v>
      </c>
      <c r="D28" s="29">
        <f t="shared" si="2"/>
        <v>16572</v>
      </c>
      <c r="E28" s="30"/>
      <c r="F28" s="31">
        <f t="shared" si="3"/>
        <v>32112</v>
      </c>
      <c r="G28" s="24">
        <v>10386</v>
      </c>
      <c r="H28" s="25">
        <v>11632</v>
      </c>
      <c r="I28" s="26">
        <f t="shared" si="4"/>
        <v>22018</v>
      </c>
      <c r="J28" s="24">
        <v>1394</v>
      </c>
      <c r="K28" s="25">
        <v>1515</v>
      </c>
      <c r="L28" s="26">
        <f t="shared" si="5"/>
        <v>2909</v>
      </c>
      <c r="M28" s="24">
        <v>3760</v>
      </c>
      <c r="N28" s="25">
        <v>3425</v>
      </c>
      <c r="O28" s="25"/>
      <c r="P28" s="26">
        <f t="shared" si="6"/>
        <v>7185</v>
      </c>
    </row>
    <row r="29" spans="1:16" x14ac:dyDescent="0.2">
      <c r="A29" s="12">
        <v>41206</v>
      </c>
      <c r="B29" s="19" t="s">
        <v>24</v>
      </c>
      <c r="C29" s="28">
        <f t="shared" si="2"/>
        <v>4582</v>
      </c>
      <c r="D29" s="29">
        <f t="shared" si="2"/>
        <v>4142</v>
      </c>
      <c r="E29" s="30"/>
      <c r="F29" s="31">
        <f t="shared" si="3"/>
        <v>8724</v>
      </c>
      <c r="G29" s="24">
        <v>1212</v>
      </c>
      <c r="H29" s="25">
        <v>1318</v>
      </c>
      <c r="I29" s="26">
        <f t="shared" si="4"/>
        <v>2530</v>
      </c>
      <c r="J29" s="24">
        <v>242</v>
      </c>
      <c r="K29" s="25">
        <v>225</v>
      </c>
      <c r="L29" s="26">
        <f t="shared" si="5"/>
        <v>467</v>
      </c>
      <c r="M29" s="24">
        <v>3128</v>
      </c>
      <c r="N29" s="25">
        <v>2599</v>
      </c>
      <c r="O29" s="25"/>
      <c r="P29" s="26">
        <f t="shared" si="6"/>
        <v>5727</v>
      </c>
    </row>
    <row r="30" spans="1:16" x14ac:dyDescent="0.2">
      <c r="A30" s="12">
        <v>41244</v>
      </c>
      <c r="B30" s="19" t="s">
        <v>25</v>
      </c>
      <c r="C30" s="28">
        <f t="shared" si="2"/>
        <v>2430</v>
      </c>
      <c r="D30" s="29">
        <f t="shared" si="2"/>
        <v>2316</v>
      </c>
      <c r="E30" s="30"/>
      <c r="F30" s="31">
        <f t="shared" si="3"/>
        <v>4746</v>
      </c>
      <c r="G30" s="24">
        <v>870</v>
      </c>
      <c r="H30" s="25">
        <v>950</v>
      </c>
      <c r="I30" s="26">
        <f t="shared" si="4"/>
        <v>1820</v>
      </c>
      <c r="J30" s="24">
        <v>252</v>
      </c>
      <c r="K30" s="25">
        <v>287</v>
      </c>
      <c r="L30" s="26">
        <f t="shared" si="5"/>
        <v>539</v>
      </c>
      <c r="M30" s="24">
        <v>1308</v>
      </c>
      <c r="N30" s="25">
        <v>1079</v>
      </c>
      <c r="O30" s="25"/>
      <c r="P30" s="26">
        <f t="shared" si="6"/>
        <v>2387</v>
      </c>
    </row>
    <row r="31" spans="1:16" x14ac:dyDescent="0.2">
      <c r="A31" s="12">
        <v>41298</v>
      </c>
      <c r="B31" s="19" t="s">
        <v>26</v>
      </c>
      <c r="C31" s="28">
        <f t="shared" si="2"/>
        <v>36597</v>
      </c>
      <c r="D31" s="29">
        <f t="shared" si="2"/>
        <v>38364</v>
      </c>
      <c r="E31" s="30"/>
      <c r="F31" s="31">
        <f t="shared" si="3"/>
        <v>74961</v>
      </c>
      <c r="G31" s="24">
        <v>18162</v>
      </c>
      <c r="H31" s="25">
        <v>20526</v>
      </c>
      <c r="I31" s="26">
        <f t="shared" si="4"/>
        <v>38688</v>
      </c>
      <c r="J31" s="24">
        <v>2358</v>
      </c>
      <c r="K31" s="25">
        <v>2608</v>
      </c>
      <c r="L31" s="26">
        <f t="shared" si="5"/>
        <v>4966</v>
      </c>
      <c r="M31" s="24">
        <v>16077</v>
      </c>
      <c r="N31" s="25">
        <v>15230</v>
      </c>
      <c r="O31" s="25"/>
      <c r="P31" s="26">
        <f t="shared" si="6"/>
        <v>31307</v>
      </c>
    </row>
    <row r="32" spans="1:16" x14ac:dyDescent="0.2">
      <c r="A32" s="12">
        <v>41306</v>
      </c>
      <c r="B32" s="19" t="s">
        <v>27</v>
      </c>
      <c r="C32" s="28">
        <f t="shared" si="2"/>
        <v>13328</v>
      </c>
      <c r="D32" s="29">
        <f t="shared" si="2"/>
        <v>13725</v>
      </c>
      <c r="E32" s="30"/>
      <c r="F32" s="31">
        <f t="shared" si="3"/>
        <v>27053</v>
      </c>
      <c r="G32" s="24">
        <v>4817</v>
      </c>
      <c r="H32" s="25">
        <v>5463</v>
      </c>
      <c r="I32" s="26">
        <f t="shared" si="4"/>
        <v>10280</v>
      </c>
      <c r="J32" s="24">
        <v>1696</v>
      </c>
      <c r="K32" s="25">
        <v>1735</v>
      </c>
      <c r="L32" s="26">
        <f t="shared" si="5"/>
        <v>3431</v>
      </c>
      <c r="M32" s="24">
        <v>6815</v>
      </c>
      <c r="N32" s="25">
        <v>6527</v>
      </c>
      <c r="O32" s="25"/>
      <c r="P32" s="26">
        <f t="shared" si="6"/>
        <v>13342</v>
      </c>
    </row>
    <row r="33" spans="1:16" x14ac:dyDescent="0.2">
      <c r="A33" s="12">
        <v>41319</v>
      </c>
      <c r="B33" s="19" t="s">
        <v>28</v>
      </c>
      <c r="C33" s="28">
        <f t="shared" si="2"/>
        <v>10219</v>
      </c>
      <c r="D33" s="29">
        <f t="shared" si="2"/>
        <v>9971</v>
      </c>
      <c r="E33" s="30"/>
      <c r="F33" s="31">
        <f t="shared" si="3"/>
        <v>20190</v>
      </c>
      <c r="G33" s="24">
        <v>2501</v>
      </c>
      <c r="H33" s="25">
        <v>2825</v>
      </c>
      <c r="I33" s="26">
        <f t="shared" si="4"/>
        <v>5326</v>
      </c>
      <c r="J33" s="24">
        <v>1138</v>
      </c>
      <c r="K33" s="25">
        <v>1141</v>
      </c>
      <c r="L33" s="26">
        <f t="shared" si="5"/>
        <v>2279</v>
      </c>
      <c r="M33" s="24">
        <v>6580</v>
      </c>
      <c r="N33" s="25">
        <v>6005</v>
      </c>
      <c r="O33" s="25"/>
      <c r="P33" s="26">
        <f t="shared" si="6"/>
        <v>12585</v>
      </c>
    </row>
    <row r="34" spans="1:16" x14ac:dyDescent="0.2">
      <c r="A34" s="12">
        <v>41349</v>
      </c>
      <c r="B34" s="19" t="s">
        <v>29</v>
      </c>
      <c r="C34" s="28">
        <f t="shared" si="2"/>
        <v>3978</v>
      </c>
      <c r="D34" s="29">
        <f t="shared" si="2"/>
        <v>4137</v>
      </c>
      <c r="E34" s="30"/>
      <c r="F34" s="31">
        <f t="shared" si="3"/>
        <v>8115</v>
      </c>
      <c r="G34" s="24">
        <v>3082</v>
      </c>
      <c r="H34" s="25">
        <v>3381</v>
      </c>
      <c r="I34" s="26">
        <f t="shared" si="4"/>
        <v>6463</v>
      </c>
      <c r="J34" s="24"/>
      <c r="K34" s="25"/>
      <c r="L34" s="26">
        <f t="shared" si="5"/>
        <v>0</v>
      </c>
      <c r="M34" s="24">
        <v>896</v>
      </c>
      <c r="N34" s="25">
        <v>756</v>
      </c>
      <c r="O34" s="25"/>
      <c r="P34" s="26">
        <f t="shared" si="6"/>
        <v>1652</v>
      </c>
    </row>
    <row r="35" spans="1:16" x14ac:dyDescent="0.2">
      <c r="A35" s="12">
        <v>41357</v>
      </c>
      <c r="B35" s="19" t="s">
        <v>30</v>
      </c>
      <c r="C35" s="28">
        <f t="shared" si="2"/>
        <v>4638</v>
      </c>
      <c r="D35" s="29">
        <f t="shared" si="2"/>
        <v>4421</v>
      </c>
      <c r="E35" s="30"/>
      <c r="F35" s="31">
        <f t="shared" si="3"/>
        <v>9059</v>
      </c>
      <c r="G35" s="24">
        <v>1262</v>
      </c>
      <c r="H35" s="25">
        <v>1316</v>
      </c>
      <c r="I35" s="26">
        <f t="shared" si="4"/>
        <v>2578</v>
      </c>
      <c r="J35" s="24">
        <v>612</v>
      </c>
      <c r="K35" s="25">
        <v>621</v>
      </c>
      <c r="L35" s="26">
        <f t="shared" si="5"/>
        <v>1233</v>
      </c>
      <c r="M35" s="24">
        <v>2764</v>
      </c>
      <c r="N35" s="25">
        <v>2484</v>
      </c>
      <c r="O35" s="25"/>
      <c r="P35" s="26">
        <f t="shared" si="6"/>
        <v>5248</v>
      </c>
    </row>
    <row r="36" spans="1:16" x14ac:dyDescent="0.2">
      <c r="A36" s="12">
        <v>41359</v>
      </c>
      <c r="B36" s="19" t="s">
        <v>31</v>
      </c>
      <c r="C36" s="28">
        <f t="shared" si="2"/>
        <v>15589</v>
      </c>
      <c r="D36" s="29">
        <f t="shared" si="2"/>
        <v>15594</v>
      </c>
      <c r="E36" s="30"/>
      <c r="F36" s="31">
        <f t="shared" si="3"/>
        <v>31183</v>
      </c>
      <c r="G36" s="24">
        <v>3145</v>
      </c>
      <c r="H36" s="25">
        <v>3623</v>
      </c>
      <c r="I36" s="26">
        <f t="shared" si="4"/>
        <v>6768</v>
      </c>
      <c r="J36" s="24">
        <v>540</v>
      </c>
      <c r="K36" s="25">
        <v>566</v>
      </c>
      <c r="L36" s="26">
        <f t="shared" si="5"/>
        <v>1106</v>
      </c>
      <c r="M36" s="24">
        <v>11904</v>
      </c>
      <c r="N36" s="25">
        <v>11405</v>
      </c>
      <c r="O36" s="25"/>
      <c r="P36" s="26">
        <f t="shared" si="6"/>
        <v>23309</v>
      </c>
    </row>
    <row r="37" spans="1:16" s="41" customFormat="1" x14ac:dyDescent="0.2">
      <c r="A37" s="32">
        <v>41378</v>
      </c>
      <c r="B37" s="33" t="s">
        <v>32</v>
      </c>
      <c r="C37" s="34">
        <f t="shared" si="2"/>
        <v>7621</v>
      </c>
      <c r="D37" s="35">
        <f t="shared" si="2"/>
        <v>7627</v>
      </c>
      <c r="E37" s="36"/>
      <c r="F37" s="37">
        <f t="shared" si="3"/>
        <v>15248</v>
      </c>
      <c r="G37" s="38">
        <v>2524</v>
      </c>
      <c r="H37" s="39">
        <v>2822</v>
      </c>
      <c r="I37" s="40">
        <f t="shared" si="4"/>
        <v>5346</v>
      </c>
      <c r="J37" s="38">
        <v>226</v>
      </c>
      <c r="K37" s="39">
        <v>230</v>
      </c>
      <c r="L37" s="40">
        <f t="shared" si="5"/>
        <v>456</v>
      </c>
      <c r="M37" s="38">
        <v>4871</v>
      </c>
      <c r="N37" s="39">
        <v>4575</v>
      </c>
      <c r="O37" s="39"/>
      <c r="P37" s="40">
        <f t="shared" si="6"/>
        <v>9446</v>
      </c>
    </row>
    <row r="38" spans="1:16" x14ac:dyDescent="0.2">
      <c r="A38" s="12">
        <v>41396</v>
      </c>
      <c r="B38" s="19" t="s">
        <v>33</v>
      </c>
      <c r="C38" s="28">
        <f t="shared" si="2"/>
        <v>30144</v>
      </c>
      <c r="D38" s="29">
        <f t="shared" si="2"/>
        <v>30701</v>
      </c>
      <c r="E38" s="30"/>
      <c r="F38" s="31">
        <f t="shared" si="3"/>
        <v>60845</v>
      </c>
      <c r="G38" s="24">
        <v>11493</v>
      </c>
      <c r="H38" s="25">
        <v>12905</v>
      </c>
      <c r="I38" s="26">
        <f t="shared" si="4"/>
        <v>24398</v>
      </c>
      <c r="J38" s="24">
        <v>1540</v>
      </c>
      <c r="K38" s="25">
        <v>1622</v>
      </c>
      <c r="L38" s="26">
        <f t="shared" si="5"/>
        <v>3162</v>
      </c>
      <c r="M38" s="24">
        <v>17111</v>
      </c>
      <c r="N38" s="25">
        <v>16174</v>
      </c>
      <c r="O38" s="25"/>
      <c r="P38" s="26">
        <f t="shared" si="6"/>
        <v>33285</v>
      </c>
    </row>
    <row r="39" spans="1:16" x14ac:dyDescent="0.2">
      <c r="A39" s="12">
        <v>41483</v>
      </c>
      <c r="B39" s="19" t="s">
        <v>34</v>
      </c>
      <c r="C39" s="28">
        <f t="shared" si="2"/>
        <v>3270</v>
      </c>
      <c r="D39" s="29">
        <f t="shared" si="2"/>
        <v>3113</v>
      </c>
      <c r="E39" s="30"/>
      <c r="F39" s="31">
        <f t="shared" si="3"/>
        <v>6383</v>
      </c>
      <c r="G39" s="24">
        <v>1216</v>
      </c>
      <c r="H39" s="25">
        <v>1290</v>
      </c>
      <c r="I39" s="26">
        <f t="shared" si="4"/>
        <v>2506</v>
      </c>
      <c r="J39" s="24">
        <v>62</v>
      </c>
      <c r="K39" s="25">
        <v>36</v>
      </c>
      <c r="L39" s="26">
        <f t="shared" si="5"/>
        <v>98</v>
      </c>
      <c r="M39" s="24">
        <v>1992</v>
      </c>
      <c r="N39" s="25">
        <v>1787</v>
      </c>
      <c r="O39" s="25"/>
      <c r="P39" s="26">
        <f t="shared" si="6"/>
        <v>3779</v>
      </c>
    </row>
    <row r="40" spans="1:16" x14ac:dyDescent="0.2">
      <c r="A40" s="12">
        <v>41503</v>
      </c>
      <c r="B40" s="19" t="s">
        <v>35</v>
      </c>
      <c r="C40" s="28">
        <f t="shared" si="2"/>
        <v>6692</v>
      </c>
      <c r="D40" s="29">
        <f t="shared" si="2"/>
        <v>6540</v>
      </c>
      <c r="E40" s="30"/>
      <c r="F40" s="31">
        <f t="shared" si="3"/>
        <v>13232</v>
      </c>
      <c r="G40" s="24">
        <v>1427</v>
      </c>
      <c r="H40" s="25">
        <v>1483</v>
      </c>
      <c r="I40" s="26">
        <f t="shared" si="4"/>
        <v>2910</v>
      </c>
      <c r="J40" s="24">
        <v>797</v>
      </c>
      <c r="K40" s="25">
        <v>774</v>
      </c>
      <c r="L40" s="26">
        <f t="shared" si="5"/>
        <v>1571</v>
      </c>
      <c r="M40" s="24">
        <v>4468</v>
      </c>
      <c r="N40" s="25">
        <v>4283</v>
      </c>
      <c r="O40" s="25"/>
      <c r="P40" s="26">
        <f t="shared" si="6"/>
        <v>8751</v>
      </c>
    </row>
    <row r="41" spans="1:16" x14ac:dyDescent="0.2">
      <c r="A41" s="12">
        <v>41518</v>
      </c>
      <c r="B41" s="19" t="s">
        <v>36</v>
      </c>
      <c r="C41" s="28">
        <f t="shared" si="2"/>
        <v>3227</v>
      </c>
      <c r="D41" s="29">
        <f t="shared" si="2"/>
        <v>3206</v>
      </c>
      <c r="E41" s="30"/>
      <c r="F41" s="31">
        <f t="shared" si="3"/>
        <v>6433</v>
      </c>
      <c r="G41" s="24">
        <v>1155</v>
      </c>
      <c r="H41" s="25">
        <v>1334</v>
      </c>
      <c r="I41" s="26">
        <f t="shared" si="4"/>
        <v>2489</v>
      </c>
      <c r="J41" s="24">
        <v>67</v>
      </c>
      <c r="K41" s="25">
        <v>73</v>
      </c>
      <c r="L41" s="26">
        <f t="shared" si="5"/>
        <v>140</v>
      </c>
      <c r="M41" s="24">
        <v>2005</v>
      </c>
      <c r="N41" s="25">
        <v>1799</v>
      </c>
      <c r="O41" s="25"/>
      <c r="P41" s="26">
        <f t="shared" si="6"/>
        <v>3804</v>
      </c>
    </row>
    <row r="42" spans="1:16" x14ac:dyDescent="0.2">
      <c r="A42" s="12">
        <v>41524</v>
      </c>
      <c r="B42" s="19" t="s">
        <v>37</v>
      </c>
      <c r="C42" s="28">
        <f t="shared" si="2"/>
        <v>13457</v>
      </c>
      <c r="D42" s="29">
        <f t="shared" si="2"/>
        <v>13169</v>
      </c>
      <c r="E42" s="30"/>
      <c r="F42" s="31">
        <f t="shared" si="3"/>
        <v>26626</v>
      </c>
      <c r="G42" s="24">
        <v>6589</v>
      </c>
      <c r="H42" s="25">
        <v>6893</v>
      </c>
      <c r="I42" s="26">
        <f t="shared" si="4"/>
        <v>13482</v>
      </c>
      <c r="J42" s="24">
        <v>2207</v>
      </c>
      <c r="K42" s="25">
        <v>2268</v>
      </c>
      <c r="L42" s="26">
        <f t="shared" si="5"/>
        <v>4475</v>
      </c>
      <c r="M42" s="24">
        <v>4661</v>
      </c>
      <c r="N42" s="25">
        <v>4008</v>
      </c>
      <c r="O42" s="25"/>
      <c r="P42" s="26">
        <f t="shared" si="6"/>
        <v>8669</v>
      </c>
    </row>
    <row r="43" spans="1:16" x14ac:dyDescent="0.2">
      <c r="A43" s="12">
        <v>41530</v>
      </c>
      <c r="B43" s="19" t="s">
        <v>38</v>
      </c>
      <c r="C43" s="28">
        <f t="shared" si="2"/>
        <v>6706</v>
      </c>
      <c r="D43" s="29">
        <f t="shared" si="2"/>
        <v>6525</v>
      </c>
      <c r="E43" s="30"/>
      <c r="F43" s="31">
        <f t="shared" si="3"/>
        <v>13231</v>
      </c>
      <c r="G43" s="24">
        <v>790</v>
      </c>
      <c r="H43" s="25">
        <v>936</v>
      </c>
      <c r="I43" s="26">
        <f t="shared" si="4"/>
        <v>1726</v>
      </c>
      <c r="J43" s="24"/>
      <c r="K43" s="25"/>
      <c r="L43" s="26">
        <f t="shared" si="5"/>
        <v>0</v>
      </c>
      <c r="M43" s="24">
        <v>5916</v>
      </c>
      <c r="N43" s="25">
        <v>5589</v>
      </c>
      <c r="O43" s="25"/>
      <c r="P43" s="26">
        <f t="shared" si="6"/>
        <v>11505</v>
      </c>
    </row>
    <row r="44" spans="1:16" x14ac:dyDescent="0.2">
      <c r="A44" s="12">
        <v>41548</v>
      </c>
      <c r="B44" s="19" t="s">
        <v>39</v>
      </c>
      <c r="C44" s="28">
        <f t="shared" si="2"/>
        <v>7714</v>
      </c>
      <c r="D44" s="29">
        <f t="shared" si="2"/>
        <v>7503</v>
      </c>
      <c r="E44" s="30"/>
      <c r="F44" s="31">
        <f t="shared" si="3"/>
        <v>15217</v>
      </c>
      <c r="G44" s="24">
        <v>1978</v>
      </c>
      <c r="H44" s="25">
        <v>2230</v>
      </c>
      <c r="I44" s="26">
        <f t="shared" si="4"/>
        <v>4208</v>
      </c>
      <c r="J44" s="24">
        <v>90</v>
      </c>
      <c r="K44" s="25">
        <v>105</v>
      </c>
      <c r="L44" s="26">
        <f t="shared" si="5"/>
        <v>195</v>
      </c>
      <c r="M44" s="24">
        <v>5646</v>
      </c>
      <c r="N44" s="25">
        <v>5168</v>
      </c>
      <c r="O44" s="25"/>
      <c r="P44" s="26">
        <f t="shared" si="6"/>
        <v>10814</v>
      </c>
    </row>
    <row r="45" spans="1:16" x14ac:dyDescent="0.2">
      <c r="A45" s="12">
        <v>41551</v>
      </c>
      <c r="B45" s="19" t="s">
        <v>40</v>
      </c>
      <c r="C45" s="28">
        <f t="shared" si="2"/>
        <v>58905</v>
      </c>
      <c r="D45" s="29">
        <f t="shared" si="2"/>
        <v>64657</v>
      </c>
      <c r="E45" s="30"/>
      <c r="F45" s="31">
        <f t="shared" si="3"/>
        <v>123562</v>
      </c>
      <c r="G45" s="24">
        <v>28315</v>
      </c>
      <c r="H45" s="25">
        <v>33190</v>
      </c>
      <c r="I45" s="26">
        <f t="shared" si="4"/>
        <v>61505</v>
      </c>
      <c r="J45" s="24">
        <v>3106</v>
      </c>
      <c r="K45" s="25">
        <v>3411</v>
      </c>
      <c r="L45" s="26">
        <f t="shared" si="5"/>
        <v>6517</v>
      </c>
      <c r="M45" s="24">
        <v>27484</v>
      </c>
      <c r="N45" s="25">
        <v>28056</v>
      </c>
      <c r="O45" s="25"/>
      <c r="P45" s="26">
        <f t="shared" si="6"/>
        <v>55540</v>
      </c>
    </row>
    <row r="46" spans="1:16" x14ac:dyDescent="0.2">
      <c r="A46" s="12">
        <v>41615</v>
      </c>
      <c r="B46" s="19" t="s">
        <v>41</v>
      </c>
      <c r="C46" s="28">
        <f t="shared" si="2"/>
        <v>12385</v>
      </c>
      <c r="D46" s="29">
        <f t="shared" si="2"/>
        <v>13005</v>
      </c>
      <c r="E46" s="30"/>
      <c r="F46" s="31">
        <f t="shared" si="3"/>
        <v>25390</v>
      </c>
      <c r="G46" s="24">
        <v>6228</v>
      </c>
      <c r="H46" s="25">
        <v>6906</v>
      </c>
      <c r="I46" s="26">
        <f t="shared" si="4"/>
        <v>13134</v>
      </c>
      <c r="J46" s="24">
        <v>2777</v>
      </c>
      <c r="K46" s="25">
        <v>2918</v>
      </c>
      <c r="L46" s="26">
        <f t="shared" si="5"/>
        <v>5695</v>
      </c>
      <c r="M46" s="24">
        <v>3380</v>
      </c>
      <c r="N46" s="25">
        <v>3181</v>
      </c>
      <c r="O46" s="25"/>
      <c r="P46" s="26">
        <f t="shared" si="6"/>
        <v>6561</v>
      </c>
    </row>
    <row r="47" spans="1:16" x14ac:dyDescent="0.2">
      <c r="A47" s="12">
        <v>41660</v>
      </c>
      <c r="B47" s="19" t="s">
        <v>42</v>
      </c>
      <c r="C47" s="28">
        <f t="shared" si="2"/>
        <v>7172</v>
      </c>
      <c r="D47" s="29">
        <f t="shared" si="2"/>
        <v>6935</v>
      </c>
      <c r="E47" s="30"/>
      <c r="F47" s="31">
        <f t="shared" si="3"/>
        <v>14107</v>
      </c>
      <c r="G47" s="24">
        <v>1177</v>
      </c>
      <c r="H47" s="25">
        <v>1245</v>
      </c>
      <c r="I47" s="26">
        <f t="shared" si="4"/>
        <v>2422</v>
      </c>
      <c r="J47" s="24">
        <v>183</v>
      </c>
      <c r="K47" s="25">
        <v>171</v>
      </c>
      <c r="L47" s="26">
        <f t="shared" si="5"/>
        <v>354</v>
      </c>
      <c r="M47" s="24">
        <v>5812</v>
      </c>
      <c r="N47" s="25">
        <v>5519</v>
      </c>
      <c r="O47" s="25"/>
      <c r="P47" s="26">
        <f t="shared" si="6"/>
        <v>11331</v>
      </c>
    </row>
    <row r="48" spans="1:16" x14ac:dyDescent="0.2">
      <c r="A48" s="12">
        <v>41668</v>
      </c>
      <c r="B48" s="19" t="s">
        <v>43</v>
      </c>
      <c r="C48" s="28">
        <f t="shared" si="2"/>
        <v>17533</v>
      </c>
      <c r="D48" s="29">
        <f t="shared" si="2"/>
        <v>17651</v>
      </c>
      <c r="E48" s="30"/>
      <c r="F48" s="31">
        <f t="shared" si="3"/>
        <v>35184</v>
      </c>
      <c r="G48" s="24">
        <v>4811</v>
      </c>
      <c r="H48" s="25">
        <v>5543</v>
      </c>
      <c r="I48" s="26">
        <f t="shared" si="4"/>
        <v>10354</v>
      </c>
      <c r="J48" s="24">
        <v>815</v>
      </c>
      <c r="K48" s="25">
        <v>797</v>
      </c>
      <c r="L48" s="26">
        <f t="shared" si="5"/>
        <v>1612</v>
      </c>
      <c r="M48" s="24">
        <v>11907</v>
      </c>
      <c r="N48" s="25">
        <v>11311</v>
      </c>
      <c r="O48" s="25"/>
      <c r="P48" s="26">
        <f t="shared" si="6"/>
        <v>23218</v>
      </c>
    </row>
    <row r="49" spans="1:16" x14ac:dyDescent="0.2">
      <c r="A49" s="12">
        <v>41676</v>
      </c>
      <c r="B49" s="19" t="s">
        <v>44</v>
      </c>
      <c r="C49" s="28">
        <f t="shared" si="2"/>
        <v>5634</v>
      </c>
      <c r="D49" s="29">
        <f t="shared" si="2"/>
        <v>5412</v>
      </c>
      <c r="E49" s="30"/>
      <c r="F49" s="31">
        <f t="shared" si="3"/>
        <v>11046</v>
      </c>
      <c r="G49" s="24">
        <v>1194</v>
      </c>
      <c r="H49" s="25">
        <v>1332</v>
      </c>
      <c r="I49" s="26">
        <f t="shared" si="4"/>
        <v>2526</v>
      </c>
      <c r="J49" s="24">
        <v>179</v>
      </c>
      <c r="K49" s="25">
        <v>171</v>
      </c>
      <c r="L49" s="26">
        <f t="shared" si="5"/>
        <v>350</v>
      </c>
      <c r="M49" s="24">
        <v>4261</v>
      </c>
      <c r="N49" s="25">
        <v>3909</v>
      </c>
      <c r="O49" s="25"/>
      <c r="P49" s="26">
        <f t="shared" si="6"/>
        <v>8170</v>
      </c>
    </row>
    <row r="50" spans="1:16" x14ac:dyDescent="0.2">
      <c r="A50" s="12">
        <v>41770</v>
      </c>
      <c r="B50" s="19" t="s">
        <v>45</v>
      </c>
      <c r="C50" s="28">
        <f t="shared" si="2"/>
        <v>12814</v>
      </c>
      <c r="D50" s="29">
        <f t="shared" si="2"/>
        <v>12413</v>
      </c>
      <c r="E50" s="30"/>
      <c r="F50" s="31">
        <f t="shared" si="3"/>
        <v>25227</v>
      </c>
      <c r="G50" s="24">
        <v>2024</v>
      </c>
      <c r="H50" s="25">
        <v>2336</v>
      </c>
      <c r="I50" s="26">
        <f t="shared" si="4"/>
        <v>4360</v>
      </c>
      <c r="J50" s="24">
        <v>1412</v>
      </c>
      <c r="K50" s="25">
        <v>1396</v>
      </c>
      <c r="L50" s="26">
        <f t="shared" si="5"/>
        <v>2808</v>
      </c>
      <c r="M50" s="24">
        <v>9378</v>
      </c>
      <c r="N50" s="25">
        <v>8681</v>
      </c>
      <c r="O50" s="25"/>
      <c r="P50" s="26">
        <f t="shared" si="6"/>
        <v>18059</v>
      </c>
    </row>
    <row r="51" spans="1:16" x14ac:dyDescent="0.2">
      <c r="A51" s="12">
        <v>41791</v>
      </c>
      <c r="B51" s="19" t="s">
        <v>46</v>
      </c>
      <c r="C51" s="28">
        <f t="shared" si="2"/>
        <v>8901</v>
      </c>
      <c r="D51" s="29">
        <f t="shared" si="2"/>
        <v>8785</v>
      </c>
      <c r="E51" s="30"/>
      <c r="F51" s="31">
        <f t="shared" si="3"/>
        <v>17686</v>
      </c>
      <c r="G51" s="24">
        <v>2550</v>
      </c>
      <c r="H51" s="25">
        <v>2799</v>
      </c>
      <c r="I51" s="26">
        <f t="shared" si="4"/>
        <v>5349</v>
      </c>
      <c r="J51" s="24">
        <v>1407</v>
      </c>
      <c r="K51" s="25">
        <v>1489</v>
      </c>
      <c r="L51" s="26">
        <f t="shared" si="5"/>
        <v>2896</v>
      </c>
      <c r="M51" s="24">
        <v>4944</v>
      </c>
      <c r="N51" s="25">
        <v>4497</v>
      </c>
      <c r="O51" s="25"/>
      <c r="P51" s="26">
        <f t="shared" si="6"/>
        <v>9441</v>
      </c>
    </row>
    <row r="52" spans="1:16" x14ac:dyDescent="0.2">
      <c r="A52" s="12">
        <v>41799</v>
      </c>
      <c r="B52" s="19" t="s">
        <v>47</v>
      </c>
      <c r="C52" s="28">
        <f t="shared" si="2"/>
        <v>6696</v>
      </c>
      <c r="D52" s="29">
        <f t="shared" si="2"/>
        <v>6396</v>
      </c>
      <c r="E52" s="30"/>
      <c r="F52" s="31">
        <f t="shared" si="3"/>
        <v>13092</v>
      </c>
      <c r="G52" s="24">
        <v>2908</v>
      </c>
      <c r="H52" s="25">
        <v>3172</v>
      </c>
      <c r="I52" s="26">
        <f t="shared" ref="I52:I53" si="7">G52+H52</f>
        <v>6080</v>
      </c>
      <c r="J52" s="24">
        <v>579</v>
      </c>
      <c r="K52" s="25">
        <v>525</v>
      </c>
      <c r="L52" s="26">
        <f t="shared" ref="L52" si="8">J52+K52</f>
        <v>1104</v>
      </c>
      <c r="M52" s="24">
        <v>3209</v>
      </c>
      <c r="N52" s="25">
        <v>2699</v>
      </c>
      <c r="O52" s="25"/>
      <c r="P52" s="26">
        <f t="shared" si="6"/>
        <v>5908</v>
      </c>
    </row>
    <row r="53" spans="1:16" x14ac:dyDescent="0.2">
      <c r="A53" s="12">
        <v>41801</v>
      </c>
      <c r="B53" s="19" t="s">
        <v>48</v>
      </c>
      <c r="C53" s="28">
        <f t="shared" si="2"/>
        <v>4166</v>
      </c>
      <c r="D53" s="29">
        <f t="shared" si="2"/>
        <v>4081</v>
      </c>
      <c r="E53" s="30"/>
      <c r="F53" s="31">
        <f t="shared" si="3"/>
        <v>8247</v>
      </c>
      <c r="G53" s="24">
        <v>2222</v>
      </c>
      <c r="H53" s="25">
        <v>2359</v>
      </c>
      <c r="I53" s="26">
        <f t="shared" si="7"/>
        <v>4581</v>
      </c>
      <c r="J53" s="24"/>
      <c r="K53" s="25"/>
      <c r="L53" s="26">
        <f>J53+K53</f>
        <v>0</v>
      </c>
      <c r="M53" s="24">
        <v>1944</v>
      </c>
      <c r="N53" s="25">
        <v>1722</v>
      </c>
      <c r="O53" s="25"/>
      <c r="P53" s="26">
        <f t="shared" si="6"/>
        <v>3666</v>
      </c>
    </row>
    <row r="54" spans="1:16" x14ac:dyDescent="0.2">
      <c r="A54" s="12">
        <v>41797</v>
      </c>
      <c r="B54" s="19" t="s">
        <v>49</v>
      </c>
      <c r="C54" s="28">
        <f t="shared" si="2"/>
        <v>5587</v>
      </c>
      <c r="D54" s="29">
        <f t="shared" si="2"/>
        <v>5642</v>
      </c>
      <c r="E54" s="30"/>
      <c r="F54" s="31">
        <f t="shared" si="3"/>
        <v>11229</v>
      </c>
      <c r="G54" s="24">
        <v>2653</v>
      </c>
      <c r="H54" s="25">
        <v>2923</v>
      </c>
      <c r="I54" s="26">
        <f t="shared" si="4"/>
        <v>5576</v>
      </c>
      <c r="J54" s="24">
        <v>924</v>
      </c>
      <c r="K54" s="25">
        <v>890</v>
      </c>
      <c r="L54" s="26">
        <f t="shared" si="5"/>
        <v>1814</v>
      </c>
      <c r="M54" s="24">
        <v>2010</v>
      </c>
      <c r="N54" s="25">
        <v>1829</v>
      </c>
      <c r="O54" s="25"/>
      <c r="P54" s="26">
        <f t="shared" si="6"/>
        <v>3839</v>
      </c>
    </row>
    <row r="55" spans="1:16" x14ac:dyDescent="0.2">
      <c r="A55" s="12">
        <v>41807</v>
      </c>
      <c r="B55" s="19" t="s">
        <v>50</v>
      </c>
      <c r="C55" s="28">
        <f t="shared" si="2"/>
        <v>11141</v>
      </c>
      <c r="D55" s="29">
        <f t="shared" si="2"/>
        <v>11115</v>
      </c>
      <c r="E55" s="30"/>
      <c r="F55" s="31">
        <f t="shared" si="3"/>
        <v>22256</v>
      </c>
      <c r="G55" s="24">
        <v>3707</v>
      </c>
      <c r="H55" s="25">
        <v>3951</v>
      </c>
      <c r="I55" s="26">
        <f t="shared" si="4"/>
        <v>7658</v>
      </c>
      <c r="J55" s="24">
        <v>1255</v>
      </c>
      <c r="K55" s="25">
        <v>1190</v>
      </c>
      <c r="L55" s="26">
        <f t="shared" si="5"/>
        <v>2445</v>
      </c>
      <c r="M55" s="24">
        <v>6179</v>
      </c>
      <c r="N55" s="25">
        <v>5974</v>
      </c>
      <c r="O55" s="25"/>
      <c r="P55" s="26">
        <f t="shared" si="6"/>
        <v>12153</v>
      </c>
    </row>
    <row r="56" spans="1:16" x14ac:dyDescent="0.2">
      <c r="A56" s="12">
        <v>41872</v>
      </c>
      <c r="B56" s="19" t="s">
        <v>51</v>
      </c>
      <c r="C56" s="28">
        <f t="shared" si="2"/>
        <v>4010</v>
      </c>
      <c r="D56" s="29">
        <f t="shared" si="2"/>
        <v>4010</v>
      </c>
      <c r="E56" s="30"/>
      <c r="F56" s="31">
        <f t="shared" si="3"/>
        <v>8020</v>
      </c>
      <c r="G56" s="24">
        <v>1234</v>
      </c>
      <c r="H56" s="25">
        <v>1249</v>
      </c>
      <c r="I56" s="26">
        <f t="shared" si="4"/>
        <v>2483</v>
      </c>
      <c r="J56" s="24">
        <v>1980</v>
      </c>
      <c r="K56" s="25">
        <v>1975</v>
      </c>
      <c r="L56" s="26">
        <f t="shared" si="5"/>
        <v>3955</v>
      </c>
      <c r="M56" s="24">
        <v>796</v>
      </c>
      <c r="N56" s="25">
        <v>786</v>
      </c>
      <c r="O56" s="25"/>
      <c r="P56" s="26">
        <f t="shared" si="6"/>
        <v>1582</v>
      </c>
    </row>
    <row r="57" spans="1:16" x14ac:dyDescent="0.2">
      <c r="A57" s="12">
        <v>41885</v>
      </c>
      <c r="B57" s="19" t="s">
        <v>52</v>
      </c>
      <c r="C57" s="28">
        <f t="shared" si="2"/>
        <v>3865</v>
      </c>
      <c r="D57" s="29">
        <f t="shared" si="2"/>
        <v>3917</v>
      </c>
      <c r="E57" s="30">
        <v>1</v>
      </c>
      <c r="F57" s="42">
        <f>SUM(C57:E57)</f>
        <v>7783</v>
      </c>
      <c r="G57" s="24">
        <v>3012</v>
      </c>
      <c r="H57" s="25">
        <v>3163</v>
      </c>
      <c r="I57" s="26">
        <f t="shared" si="4"/>
        <v>6175</v>
      </c>
      <c r="J57" s="24"/>
      <c r="K57" s="25"/>
      <c r="L57" s="26">
        <f t="shared" si="5"/>
        <v>0</v>
      </c>
      <c r="M57" s="24">
        <v>853</v>
      </c>
      <c r="N57" s="25">
        <v>754</v>
      </c>
      <c r="O57" s="25">
        <v>1</v>
      </c>
      <c r="P57" s="26">
        <f t="shared" si="6"/>
        <v>1608</v>
      </c>
    </row>
    <row r="58" spans="1:16" ht="13.5" thickBot="1" x14ac:dyDescent="0.25">
      <c r="A58" s="43"/>
      <c r="B58" s="44"/>
      <c r="C58" s="45"/>
      <c r="D58" s="46"/>
      <c r="E58" s="47"/>
      <c r="F58" s="48"/>
      <c r="G58" s="45"/>
      <c r="H58" s="46"/>
      <c r="I58" s="49"/>
      <c r="J58" s="45"/>
      <c r="K58" s="46"/>
      <c r="L58" s="50"/>
      <c r="M58" s="45"/>
      <c r="N58" s="46"/>
      <c r="O58" s="47"/>
      <c r="P58" s="48"/>
    </row>
    <row r="59" spans="1:16" ht="15.75" thickBot="1" x14ac:dyDescent="0.3">
      <c r="A59" s="1"/>
      <c r="B59" s="51"/>
      <c r="C59" s="52"/>
      <c r="D59" s="52"/>
      <c r="E59" s="52"/>
      <c r="F59" s="52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thickBot="1" x14ac:dyDescent="0.3">
      <c r="A60" s="55" t="s">
        <v>53</v>
      </c>
      <c r="B60" s="56"/>
      <c r="C60" s="56"/>
      <c r="D60" s="56"/>
      <c r="E60" s="56"/>
      <c r="F60" s="56"/>
      <c r="G60" s="56"/>
      <c r="H60" s="56"/>
      <c r="I60" s="56"/>
      <c r="J60" s="57"/>
      <c r="K60" s="53"/>
      <c r="L60" s="53"/>
      <c r="M60" s="1"/>
      <c r="N60" s="1"/>
      <c r="O60" s="1"/>
      <c r="P60" s="1"/>
    </row>
    <row r="61" spans="1:1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" x14ac:dyDescent="0.25">
      <c r="A62" s="5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</sheetData>
  <mergeCells count="14">
    <mergeCell ref="B13:P13"/>
    <mergeCell ref="A7:P7"/>
    <mergeCell ref="A8:P8"/>
    <mergeCell ref="A9:P9"/>
    <mergeCell ref="A11:P11"/>
    <mergeCell ref="A12:P12"/>
    <mergeCell ref="A60:J60"/>
    <mergeCell ref="A14:P14"/>
    <mergeCell ref="A15:A17"/>
    <mergeCell ref="B15:B17"/>
    <mergeCell ref="C15:F16"/>
    <mergeCell ref="G15:I16"/>
    <mergeCell ref="J15:L16"/>
    <mergeCell ref="M15:P16"/>
  </mergeCells>
  <pageMargins left="0.70866141732283472" right="0.51181102362204722" top="0.55118110236220474" bottom="0.9448818897637796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poblacionx zona y sexo-2025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2026-02-19T21:01:17Z</cp:lastPrinted>
  <dcterms:created xsi:type="dcterms:W3CDTF">2026-02-19T16:11:11Z</dcterms:created>
  <dcterms:modified xsi:type="dcterms:W3CDTF">2026-02-19T21:01:25Z</dcterms:modified>
</cp:coreProperties>
</file>